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lx-nas01.muratec.co.jp\Edison\Software\Snap\product_div\silex\FBR-100AN\7_ソフト\tool\OPCUA収集情報設定ツール\OPCUACollectionInformationTool_1.0.1\"/>
    </mc:Choice>
  </mc:AlternateContent>
  <bookViews>
    <workbookView xWindow="0" yWindow="0" windowWidth="28800" windowHeight="12210" tabRatio="948"/>
  </bookViews>
  <sheets>
    <sheet name="Introduction" sheetId="26" r:id="rId1"/>
    <sheet name="Change log" sheetId="31" r:id="rId2"/>
    <sheet name="Create" sheetId="27" r:id="rId3"/>
    <sheet name="OPC UA Collection Information" sheetId="46" r:id="rId4"/>
    <sheet name="Change log_English" sheetId="47" state="veryHidden" r:id="rId5"/>
    <sheet name="Change log_Japanese" sheetId="48" state="veryHidden" r:id="rId6"/>
    <sheet name="Introduction_English" sheetId="41" state="veryHidden" r:id="rId7"/>
    <sheet name="Introduction_Japanese" sheetId="40" state="veryHidden" r:id="rId8"/>
    <sheet name="Create_English" sheetId="43" state="veryHidden" r:id="rId9"/>
    <sheet name="Create_Japanese" sheetId="38" state="veryHidden" r:id="rId10"/>
    <sheet name="OpcuaCollectInfo_English" sheetId="45" state="veryHidden" r:id="rId11"/>
    <sheet name="OpcuaCollectInfo_Japanese" sheetId="44" state="veryHidden" r:id="rId12"/>
    <sheet name="wording" sheetId="36" state="veryHidden" r:id="rId13"/>
    <sheet name="List" sheetId="35" state="veryHidden" r:id="rId14"/>
  </sheets>
  <definedNames>
    <definedName name="ChangeLog_English">'Change log_English'!$A$1:$B$75</definedName>
    <definedName name="ChangeLog_Japanese">'Change log_Japanese'!$A$1:$B$75</definedName>
    <definedName name="ChangeLogSheet">INDIRECT(List!$D$4)</definedName>
    <definedName name="Create">Create!$A$3</definedName>
    <definedName name="Create_English">Create_English!$A$1:$AZ$75</definedName>
    <definedName name="Create_Japanese">Create_Japanese!$A$1:$AZ$75</definedName>
    <definedName name="CreateSheet">INDIRECT(List!$D$2)</definedName>
    <definedName name="Import">Create!$A$40</definedName>
    <definedName name="Introduction_English">Introduction_English!$A$1:$AZ$13</definedName>
    <definedName name="Introduction_Japanese">Introduction_Japanese!$A$1:$AZ$12</definedName>
    <definedName name="IntroductionSheet">INDIRECT(List!$D$1)</definedName>
    <definedName name="OpcuaCollectInfo_English">OpcuaCollectInfo_English!$A$1:$AZ$75</definedName>
    <definedName name="OpcuaCollectInfo_Japanese">OpcuaCollectInfo_Japanese!$A$1:$AZ$75</definedName>
    <definedName name="OpcuaCollectInfoSheet">INDIRECT(List!$D$3)</definedName>
    <definedName name="Output">Create!$A$22</definedName>
    <definedName name="wording">List!$A$1:$A$2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26" l="1"/>
  <c r="D4" i="35" l="1"/>
  <c r="P19" i="26"/>
  <c r="P18" i="26"/>
  <c r="P17" i="26"/>
  <c r="P16" i="26"/>
  <c r="X22" i="26"/>
  <c r="O22" i="26"/>
  <c r="E22" i="26"/>
  <c r="A19" i="26"/>
  <c r="A18" i="26"/>
  <c r="A17" i="26"/>
  <c r="A16" i="26"/>
  <c r="D3" i="35"/>
  <c r="D2" i="35"/>
  <c r="D1" i="35"/>
  <c r="A1" i="26"/>
  <c r="Z1" i="26" l="1"/>
</calcChain>
</file>

<file path=xl/sharedStrings.xml><?xml version="1.0" encoding="utf-8"?>
<sst xmlns="http://schemas.openxmlformats.org/spreadsheetml/2006/main" count="153" uniqueCount="149">
  <si>
    <t>事前準備</t>
    <phoneticPr fontId="1"/>
  </si>
  <si>
    <t>作成方法</t>
    <rPh sb="0" eb="2">
      <t>サクセイ</t>
    </rPh>
    <rPh sb="2" eb="4">
      <t>ホウホウ</t>
    </rPh>
    <phoneticPr fontId="1"/>
  </si>
  <si>
    <t>・マクロが実行できるようExcelのセキュリティレベルを変更してください。</t>
    <rPh sb="5" eb="7">
      <t>ジッコウ</t>
    </rPh>
    <phoneticPr fontId="1"/>
  </si>
  <si>
    <t>・セキュリティレベルの変更方法はExcelのヘルプなどを参照ください。</t>
    <rPh sb="11" eb="13">
      <t>ヘンコウ</t>
    </rPh>
    <rPh sb="13" eb="15">
      <t>ホウホウ</t>
    </rPh>
    <rPh sb="28" eb="30">
      <t>サンショウ</t>
    </rPh>
    <phoneticPr fontId="1"/>
  </si>
  <si>
    <t>・本ファイルを開いたときにマクロが無効にされた場合、有効化して使用してください。</t>
    <rPh sb="1" eb="2">
      <t>ホン</t>
    </rPh>
    <rPh sb="7" eb="8">
      <t>ヒラ</t>
    </rPh>
    <rPh sb="17" eb="19">
      <t>ムコウ</t>
    </rPh>
    <rPh sb="23" eb="25">
      <t>バアイ</t>
    </rPh>
    <rPh sb="26" eb="29">
      <t>ユウコウカ</t>
    </rPh>
    <rPh sb="31" eb="33">
      <t>シヨウ</t>
    </rPh>
    <phoneticPr fontId="1"/>
  </si>
  <si>
    <t>・本ファイルを使用するためにはVBA機能がインストールされている必要があります。</t>
    <rPh sb="7" eb="9">
      <t>シヨウ</t>
    </rPh>
    <phoneticPr fontId="1"/>
  </si>
  <si>
    <t>使用目的</t>
    <rPh sb="0" eb="4">
      <t>シヨウモクテキ</t>
    </rPh>
    <phoneticPr fontId="1"/>
  </si>
  <si>
    <t>Ver</t>
    <phoneticPr fontId="1"/>
  </si>
  <si>
    <t>1.0.0</t>
    <phoneticPr fontId="1"/>
  </si>
  <si>
    <t>初回リリース</t>
    <rPh sb="0" eb="2">
      <t>ショカイ</t>
    </rPh>
    <phoneticPr fontId="1"/>
  </si>
  <si>
    <t>・FBR-100ANがCNCとPMCから情報収集するために必要なOPC UA Collection Information（OPC UA収集情報）ファイルを作成します。</t>
    <phoneticPr fontId="1"/>
  </si>
  <si>
    <t>・作成したOPC UA Collection Information（OPC UA収集情報）ファイルは、FBR-100ANにインポートして利用します。</t>
    <phoneticPr fontId="1"/>
  </si>
  <si>
    <t>1. OPC UA Collection Informationシート作成</t>
    <rPh sb="35" eb="37">
      <t>サクセイ</t>
    </rPh>
    <phoneticPr fontId="1"/>
  </si>
  <si>
    <t>2. OPC UA Collection Informationシート入力</t>
    <rPh sb="35" eb="37">
      <t>ニュウリョク</t>
    </rPh>
    <phoneticPr fontId="1"/>
  </si>
  <si>
    <t>3. OPC UA Collection Informationファイル出力</t>
    <rPh sb="36" eb="38">
      <t>シュツリョク</t>
    </rPh>
    <phoneticPr fontId="1"/>
  </si>
  <si>
    <t>English</t>
    <phoneticPr fontId="1"/>
  </si>
  <si>
    <t>日本語</t>
    <rPh sb="0" eb="3">
      <t>ニホンゴ</t>
    </rPh>
    <phoneticPr fontId="1"/>
  </si>
  <si>
    <t>言語を選択-&gt;</t>
    <rPh sb="0" eb="2">
      <t>ゲンゴ</t>
    </rPh>
    <rPh sb="3" eb="5">
      <t>センタク</t>
    </rPh>
    <phoneticPr fontId="1"/>
  </si>
  <si>
    <t>Select language-&gt;</t>
    <phoneticPr fontId="1"/>
  </si>
  <si>
    <t>1. 工作機械の情報を入力します。</t>
    <rPh sb="3" eb="7">
      <t>コウサクキカイ</t>
    </rPh>
    <rPh sb="8" eb="10">
      <t>ジョウホウ</t>
    </rPh>
    <rPh sb="11" eb="13">
      <t>ニュウリョク</t>
    </rPh>
    <phoneticPr fontId="1"/>
  </si>
  <si>
    <t>2. Create OPC UA Collection Information Sheetボタンを押下します。</t>
    <rPh sb="49" eb="51">
      <t>オウカ</t>
    </rPh>
    <phoneticPr fontId="1"/>
  </si>
  <si>
    <t>[OPC UA Collection Informationシート作成]</t>
    <phoneticPr fontId="1"/>
  </si>
  <si>
    <t>[OPC UA Collection Informationファイル出力]</t>
    <phoneticPr fontId="1"/>
  </si>
  <si>
    <t>2. Output OPC UA Collection Information Fileボタンを押下します。</t>
    <rPh sb="48" eb="50">
      <t>オウカ</t>
    </rPh>
    <phoneticPr fontId="1"/>
  </si>
  <si>
    <t>Create_Japanese</t>
    <phoneticPr fontId="1"/>
  </si>
  <si>
    <t>Create_English</t>
    <phoneticPr fontId="1"/>
  </si>
  <si>
    <t>4. FBR-100ANにインポート</t>
    <phoneticPr fontId="1"/>
  </si>
  <si>
    <t>Introduction_English</t>
    <phoneticPr fontId="1"/>
  </si>
  <si>
    <t>Introduction_Japanese</t>
    <phoneticPr fontId="1"/>
  </si>
  <si>
    <t>はじめに</t>
    <phoneticPr fontId="1"/>
  </si>
  <si>
    <t>Introduction</t>
    <phoneticPr fontId="1"/>
  </si>
  <si>
    <t>作成、編集</t>
  </si>
  <si>
    <t>ファイル作成</t>
  </si>
  <si>
    <t>インポート</t>
  </si>
  <si>
    <t>Create and edit</t>
    <phoneticPr fontId="1"/>
  </si>
  <si>
    <t>File creation</t>
    <phoneticPr fontId="1"/>
  </si>
  <si>
    <t>Importing</t>
    <phoneticPr fontId="1"/>
  </si>
  <si>
    <t>1. Create OPC UA Collection Information Sheet</t>
    <phoneticPr fontId="1"/>
  </si>
  <si>
    <t>How to create</t>
  </si>
  <si>
    <t>2. Input OPC UA Collection Information Sheet</t>
    <phoneticPr fontId="1"/>
  </si>
  <si>
    <t>3. Output OPC UA Collection Information File</t>
    <phoneticPr fontId="1"/>
  </si>
  <si>
    <t>4. Import to FBR-100AN</t>
    <phoneticPr fontId="1"/>
  </si>
  <si>
    <t>OPC UA Collection Informationシート作成の説明</t>
    <rPh sb="35" eb="37">
      <t>セツメイ</t>
    </rPh>
    <phoneticPr fontId="1"/>
  </si>
  <si>
    <t>Explanation of Create OPC UA Collection Information Sheet</t>
    <phoneticPr fontId="1"/>
  </si>
  <si>
    <t>Explanation of Input OPC UA Collection Information Sheet</t>
    <phoneticPr fontId="1"/>
  </si>
  <si>
    <t>Explanation of Output OPC UA Collection Information File</t>
    <phoneticPr fontId="1"/>
  </si>
  <si>
    <t>Explanation of Import to FBR-100AN</t>
    <phoneticPr fontId="1"/>
  </si>
  <si>
    <t>OPC UA Collection Informationシート入力の説明</t>
    <rPh sb="32" eb="34">
      <t>ニュウリョク</t>
    </rPh>
    <rPh sb="35" eb="37">
      <t>セツメイ</t>
    </rPh>
    <phoneticPr fontId="1"/>
  </si>
  <si>
    <t>OPC UA Collection Informationファイル出力の説明</t>
    <rPh sb="36" eb="38">
      <t>セツメイ</t>
    </rPh>
    <phoneticPr fontId="1"/>
  </si>
  <si>
    <t>FBR-100ANにインポートの説明</t>
    <rPh sb="16" eb="18">
      <t>セツメイ</t>
    </rPh>
    <phoneticPr fontId="1"/>
  </si>
  <si>
    <t>OpcuaCollectInfo_Japanese</t>
    <phoneticPr fontId="1"/>
  </si>
  <si>
    <t>OpcuaCollectInfo_English</t>
    <phoneticPr fontId="1"/>
  </si>
  <si>
    <t>Node収集に必要な情報を入力してください。</t>
    <rPh sb="4" eb="6">
      <t>シュウシュウ</t>
    </rPh>
    <rPh sb="7" eb="9">
      <t>ヒツヨウ</t>
    </rPh>
    <rPh sb="10" eb="12">
      <t>ジョウホウ</t>
    </rPh>
    <rPh sb="13" eb="15">
      <t>ニュウリョク</t>
    </rPh>
    <phoneticPr fontId="1"/>
  </si>
  <si>
    <t>[固定値]</t>
    <rPh sb="1" eb="4">
      <t>コテイチ</t>
    </rPh>
    <phoneticPr fontId="1"/>
  </si>
  <si>
    <t>固定値に入力できる値は、半角英数字で最大文字数は50文字です。</t>
    <rPh sb="0" eb="3">
      <t>コテイチ</t>
    </rPh>
    <rPh sb="4" eb="6">
      <t>ニュウリョク</t>
    </rPh>
    <rPh sb="9" eb="10">
      <t>アタイ</t>
    </rPh>
    <phoneticPr fontId="1"/>
  </si>
  <si>
    <t>[EURange]</t>
    <phoneticPr fontId="1"/>
  </si>
  <si>
    <t>固定値を設定します。</t>
    <rPh sb="0" eb="2">
      <t>コテイ</t>
    </rPh>
    <rPh sb="2" eb="3">
      <t>チ</t>
    </rPh>
    <rPh sb="4" eb="6">
      <t>セッテイ</t>
    </rPh>
    <phoneticPr fontId="1"/>
  </si>
  <si>
    <t>範囲内で最も低い値(low)と最も高い値(high)を設定します。</t>
    <rPh sb="0" eb="3">
      <t>ハンイナイ</t>
    </rPh>
    <rPh sb="27" eb="29">
      <t>セッテイ</t>
    </rPh>
    <phoneticPr fontId="1"/>
  </si>
  <si>
    <t>EURangeに入力できる値は、-1000～1000です。</t>
    <rPh sb="8" eb="10">
      <t>ニュウリョク</t>
    </rPh>
    <rPh sb="13" eb="14">
      <t>アタイ</t>
    </rPh>
    <phoneticPr fontId="1"/>
  </si>
  <si>
    <t>[PMC情報]</t>
    <rPh sb="4" eb="6">
      <t>ジョウホウ</t>
    </rPh>
    <phoneticPr fontId="1"/>
  </si>
  <si>
    <t>・Node名をクリックし、フォームから入力する。</t>
    <rPh sb="5" eb="6">
      <t>メイ</t>
    </rPh>
    <rPh sb="19" eb="21">
      <t>ニュウリョク</t>
    </rPh>
    <phoneticPr fontId="1"/>
  </si>
  <si>
    <t>・セルに直接入力する。</t>
    <phoneticPr fontId="1"/>
  </si>
  <si>
    <t>入力方法は以下の2通りあります。</t>
    <rPh sb="0" eb="4">
      <t>ニュウリョクホウホウ</t>
    </rPh>
    <rPh sb="5" eb="7">
      <t>イカ</t>
    </rPh>
    <rPh sb="9" eb="10">
      <t>トオ</t>
    </rPh>
    <phoneticPr fontId="1"/>
  </si>
  <si>
    <t>例）FeedOverrideの範囲が0～100の場合、ID7034のNodeのlowを0、highを100に入力します。</t>
    <rPh sb="0" eb="1">
      <t>レイ</t>
    </rPh>
    <rPh sb="15" eb="17">
      <t>ハンイ</t>
    </rPh>
    <rPh sb="24" eb="26">
      <t>バアイ</t>
    </rPh>
    <rPh sb="54" eb="56">
      <t>ニュウリョク</t>
    </rPh>
    <phoneticPr fontId="1"/>
  </si>
  <si>
    <t>取得するPMCの情報を設定します。</t>
    <rPh sb="0" eb="2">
      <t>シュトク</t>
    </rPh>
    <rPh sb="8" eb="10">
      <t>ジョウホウ</t>
    </rPh>
    <rPh sb="11" eb="13">
      <t>セッテイ</t>
    </rPh>
    <phoneticPr fontId="1"/>
  </si>
  <si>
    <t>・灰色のセルは入力不可です。</t>
    <rPh sb="1" eb="3">
      <t>ハイイロ</t>
    </rPh>
    <rPh sb="7" eb="9">
      <t>ニュウリョク</t>
    </rPh>
    <rPh sb="9" eb="11">
      <t>フカ</t>
    </rPh>
    <phoneticPr fontId="1"/>
  </si>
  <si>
    <t>以下に各入力値について記載します。</t>
    <rPh sb="0" eb="2">
      <t>イカ</t>
    </rPh>
    <rPh sb="3" eb="4">
      <t>カク</t>
    </rPh>
    <rPh sb="4" eb="6">
      <t>ニュウリョク</t>
    </rPh>
    <rPh sb="6" eb="7">
      <t>チ</t>
    </rPh>
    <rPh sb="11" eb="13">
      <t>キサイ</t>
    </rPh>
    <phoneticPr fontId="1"/>
  </si>
  <si>
    <t>例）以下のPMC情報を入力した場合</t>
    <rPh sb="0" eb="1">
      <t>レイ</t>
    </rPh>
    <rPh sb="2" eb="4">
      <t>イカ</t>
    </rPh>
    <rPh sb="8" eb="10">
      <t>ジョウホウ</t>
    </rPh>
    <rPh sb="11" eb="13">
      <t>ニュウリョク</t>
    </rPh>
    <rPh sb="15" eb="17">
      <t>バアイ</t>
    </rPh>
    <phoneticPr fontId="1"/>
  </si>
  <si>
    <t>PMCの系統番号：1</t>
    <rPh sb="4" eb="8">
      <t>ケイトウバンゴウ</t>
    </rPh>
    <phoneticPr fontId="1"/>
  </si>
  <si>
    <t>PMCのアドレスタイプ：A</t>
    <phoneticPr fontId="1"/>
  </si>
  <si>
    <t>PMCのデータタイプ：Bit</t>
    <phoneticPr fontId="1"/>
  </si>
  <si>
    <t>PMCの開始アドレス：100</t>
    <rPh sb="4" eb="6">
      <t>カイシ</t>
    </rPh>
    <phoneticPr fontId="1"/>
  </si>
  <si>
    <t>PMCのビット位置：0</t>
    <rPh sb="7" eb="9">
      <t>イチ</t>
    </rPh>
    <phoneticPr fontId="1"/>
  </si>
  <si>
    <t>Purpose of use</t>
    <phoneticPr fontId="1"/>
  </si>
  <si>
    <t>改版内容</t>
  </si>
  <si>
    <t>改版内容</t>
    <phoneticPr fontId="1"/>
  </si>
  <si>
    <t>Change log</t>
    <phoneticPr fontId="1"/>
  </si>
  <si>
    <t>Change log</t>
    <phoneticPr fontId="1"/>
  </si>
  <si>
    <t>Initial release</t>
    <phoneticPr fontId="1"/>
  </si>
  <si>
    <t>ChangeLog_English</t>
    <phoneticPr fontId="1"/>
  </si>
  <si>
    <t>ChangeLog_Japanese</t>
    <phoneticPr fontId="1"/>
  </si>
  <si>
    <t>注) OPC UA通信機能を利用するには、有償のOPC UA アクティベーションキーをFBR-100AN端末に登録してください。</t>
    <rPh sb="0" eb="1">
      <t>チュウ</t>
    </rPh>
    <rPh sb="9" eb="11">
      <t>ツウシン</t>
    </rPh>
    <rPh sb="11" eb="13">
      <t>キノウ</t>
    </rPh>
    <rPh sb="14" eb="16">
      <t>リヨウ</t>
    </rPh>
    <rPh sb="21" eb="23">
      <t>ユウショウ</t>
    </rPh>
    <rPh sb="52" eb="54">
      <t>タンマツ</t>
    </rPh>
    <rPh sb="55" eb="57">
      <t>トウロク</t>
    </rPh>
    <phoneticPr fontId="1"/>
  </si>
  <si>
    <t>・By using this tool, user can create an "OPC UA Collection Information File" required for FBR-100AN to collect the machine data from CNC and PMC.</t>
    <phoneticPr fontId="1"/>
  </si>
  <si>
    <t>・The created "OPC UA Collection Information File" can be imported into FBR-100AN and used to monitor CNC.</t>
    <phoneticPr fontId="1"/>
  </si>
  <si>
    <t xml:space="preserve">Note)To use the OPC UA communication function, please register the paid OPC UA activation key to the FBR-100AN unit. </t>
    <phoneticPr fontId="1"/>
  </si>
  <si>
    <t>Preparation before setting</t>
    <phoneticPr fontId="1"/>
  </si>
  <si>
    <t>・Change the security level of Excel so that the macro can be executed.</t>
    <phoneticPr fontId="1"/>
  </si>
  <si>
    <t>・For details on how to change the security level, please refer to Excel's help.</t>
  </si>
  <si>
    <t>・If the macro is disabled when this file is opened, please activate it.</t>
    <phoneticPr fontId="1"/>
  </si>
  <si>
    <t>・In order to use this tool, you need to have the VBA function installed.</t>
    <phoneticPr fontId="1"/>
  </si>
  <si>
    <t>3. 入力した情報をもとにOPC UA Collection Informationシートが作成されます。</t>
    <rPh sb="3" eb="5">
      <t>ニュウリョク</t>
    </rPh>
    <rPh sb="7" eb="9">
      <t>ジョウホウ</t>
    </rPh>
    <rPh sb="46" eb="48">
      <t>サクセイ</t>
    </rPh>
    <phoneticPr fontId="1"/>
  </si>
  <si>
    <t>3. 入力した出力パスに『OpcuaCollectInfo』が保存されます。</t>
    <rPh sb="3" eb="5">
      <t>ニュウリョク</t>
    </rPh>
    <rPh sb="7" eb="9">
      <t>シュツリョク</t>
    </rPh>
    <rPh sb="31" eb="33">
      <t>ホゾン</t>
    </rPh>
    <phoneticPr fontId="1"/>
  </si>
  <si>
    <t>1. OPC UA Collection Informationファイルの出力パスにファイルの保存先を入力します。</t>
    <rPh sb="47" eb="50">
      <t>ホゾンサキ</t>
    </rPh>
    <rPh sb="51" eb="53">
      <t>ニュウリョク</t>
    </rPh>
    <phoneticPr fontId="1"/>
  </si>
  <si>
    <t>情報シート・ファイルの作成および適用方法</t>
    <rPh sb="0" eb="2">
      <t>ジョウホウ</t>
    </rPh>
    <rPh sb="11" eb="13">
      <t>サクセイ</t>
    </rPh>
    <rPh sb="16" eb="18">
      <t>テキヨウ</t>
    </rPh>
    <rPh sb="18" eb="20">
      <t>ホウホウ</t>
    </rPh>
    <phoneticPr fontId="1"/>
  </si>
  <si>
    <t>How to create and apply the Information Sheet and File</t>
    <phoneticPr fontId="1"/>
  </si>
  <si>
    <t>[Create "OPC UA Collection Information Sheet"]</t>
    <phoneticPr fontId="1"/>
  </si>
  <si>
    <t>1. Enter the information of the machine tool.</t>
    <phoneticPr fontId="1"/>
  </si>
  <si>
    <t>2. Press "Create OPC UA Collection Information Sheet" button.</t>
    <phoneticPr fontId="1"/>
  </si>
  <si>
    <t>3. "OPC UA Collection Information Sheet" will be created based on the information you have entered.</t>
    <phoneticPr fontId="1"/>
  </si>
  <si>
    <t>[Output/Save "OPC UA Collection Information File"]</t>
    <phoneticPr fontId="1"/>
  </si>
  <si>
    <t>1. Enter the destination folder path to output/save the file.</t>
    <phoneticPr fontId="1"/>
  </si>
  <si>
    <t>2. Press "Output OPC UA Collection Information File" button.</t>
    <phoneticPr fontId="1"/>
  </si>
  <si>
    <t>3. "OpcuaCollectInfo" file will be output/saved based on the path you have entered.</t>
    <phoneticPr fontId="1"/>
  </si>
  <si>
    <t>[FBR-100ANへのファイルインポート]</t>
    <phoneticPr fontId="1"/>
  </si>
  <si>
    <t>[Import the file to FBR-100AN]</t>
    <phoneticPr fontId="1"/>
  </si>
  <si>
    <t>OPC UA Collection Informationシートの操作説明</t>
    <rPh sb="33" eb="35">
      <t>ソウサ</t>
    </rPh>
    <rPh sb="35" eb="37">
      <t>セツメイ</t>
    </rPh>
    <phoneticPr fontId="1"/>
  </si>
  <si>
    <t>FBR-100ANは設定された情報をもとに当該情報を1秒間隔で取得し、Nodeに設定します。</t>
    <rPh sb="10" eb="12">
      <t>セッテイ</t>
    </rPh>
    <rPh sb="15" eb="17">
      <t>ジョウホウ</t>
    </rPh>
    <rPh sb="21" eb="23">
      <t>トウガイ</t>
    </rPh>
    <rPh sb="23" eb="25">
      <t>ジョウホウ</t>
    </rPh>
    <rPh sb="27" eb="30">
      <t>ビョウカンカク</t>
    </rPh>
    <rPh sb="31" eb="33">
      <t>シュトク</t>
    </rPh>
    <rPh sb="40" eb="42">
      <t>セッテイ</t>
    </rPh>
    <phoneticPr fontId="1"/>
  </si>
  <si>
    <t>PMCの開始アドレスに入力できる値は0～59999です。</t>
    <rPh sb="11" eb="13">
      <t>ニュウリョク</t>
    </rPh>
    <rPh sb="16" eb="17">
      <t>アタイ</t>
    </rPh>
    <phoneticPr fontId="1"/>
  </si>
  <si>
    <t>PMCの系統番号に入力できる値は1～5です。</t>
    <rPh sb="4" eb="8">
      <t>ケイトウバンゴウ</t>
    </rPh>
    <rPh sb="9" eb="11">
      <t>ニュウリョク</t>
    </rPh>
    <rPh sb="14" eb="15">
      <t>アタイ</t>
    </rPh>
    <phoneticPr fontId="1"/>
  </si>
  <si>
    <t>PMCのビット位置に入力できる値は0～7です。ビット位置はデータタイプが「Bit」の場合のみ入力できます。</t>
    <rPh sb="10" eb="12">
      <t>ニュウリョク</t>
    </rPh>
    <rPh sb="15" eb="16">
      <t>アタイ</t>
    </rPh>
    <rPh sb="26" eb="28">
      <t>イチ</t>
    </rPh>
    <rPh sb="42" eb="44">
      <t>バアイ</t>
    </rPh>
    <rPh sb="46" eb="48">
      <t>ニュウリョク</t>
    </rPh>
    <phoneticPr fontId="1"/>
  </si>
  <si>
    <t>例）Manufacture情報の入力方法</t>
    <rPh sb="0" eb="1">
      <t>レイ</t>
    </rPh>
    <rPh sb="13" eb="15">
      <t>ジョウホウ</t>
    </rPh>
    <rPh sb="16" eb="18">
      <t>ニュウリョク</t>
    </rPh>
    <rPh sb="18" eb="20">
      <t>ホウホウ</t>
    </rPh>
    <phoneticPr fontId="1"/>
  </si>
  <si>
    <t>Enter the information required for Node collection.</t>
    <phoneticPr fontId="1"/>
  </si>
  <si>
    <t>There are two input methods as follows.</t>
    <phoneticPr fontId="1"/>
  </si>
  <si>
    <t>・Enter directly into the cell.</t>
    <phoneticPr fontId="1"/>
  </si>
  <si>
    <t>・Click the Node name and fill out the form.</t>
    <phoneticPr fontId="1"/>
  </si>
  <si>
    <t>Example）How to enter "Manufacture" Node.</t>
    <phoneticPr fontId="1"/>
  </si>
  <si>
    <t>・Cells in gray are not allowed to be entered.</t>
    <phoneticPr fontId="1"/>
  </si>
  <si>
    <t>The following is a description of each input value.</t>
    <phoneticPr fontId="1"/>
  </si>
  <si>
    <t>[Fixed Value]</t>
    <phoneticPr fontId="1"/>
  </si>
  <si>
    <t>Set a fixed value.</t>
    <phoneticPr fontId="1"/>
  </si>
  <si>
    <t>The maximum number of alphanumeric characters that can be entered for the fixed value is 50.</t>
    <phoneticPr fontId="1"/>
  </si>
  <si>
    <t>Set the lowest and highest values in the range.</t>
    <phoneticPr fontId="1"/>
  </si>
  <si>
    <t>The values, that can be entered for EURange, are -1000 to 1000.</t>
    <phoneticPr fontId="1"/>
  </si>
  <si>
    <t>Example）If the range of FeedOverride is 0 to 100, enter 0 for the lowest and 100 for the highest for Node with ID7034.</t>
    <phoneticPr fontId="1"/>
  </si>
  <si>
    <t>[PMC Info.]</t>
    <phoneticPr fontId="1"/>
  </si>
  <si>
    <t>Enter the information of PMC to be monitored.</t>
    <phoneticPr fontId="1"/>
  </si>
  <si>
    <t>Based on the information entered, it will be retrieved at 1 second intervals and set to the Node.</t>
    <phoneticPr fontId="1"/>
  </si>
  <si>
    <t>The value, that can be entered for the "start address" of PMC, is 0 to 59999.</t>
    <phoneticPr fontId="1"/>
  </si>
  <si>
    <t>The values, that can be entered in the bit positions of PMC, is 0 to 7. Bit position is avairable only when the data type is Bit.</t>
    <phoneticPr fontId="1"/>
  </si>
  <si>
    <t>The value, that can be entered for PMC channel number, is 1 to 5.</t>
    <phoneticPr fontId="1"/>
  </si>
  <si>
    <t>Example) When the following PMC information is entered…</t>
    <phoneticPr fontId="1"/>
  </si>
  <si>
    <t>PMC Channel Number：1</t>
    <phoneticPr fontId="1"/>
  </si>
  <si>
    <t>PMC Address Type：A</t>
    <phoneticPr fontId="1"/>
  </si>
  <si>
    <t>PMC  Data Type：Bit</t>
    <phoneticPr fontId="1"/>
  </si>
  <si>
    <t>PMC Start Address：100</t>
    <phoneticPr fontId="1"/>
  </si>
  <si>
    <t>PMC Bit Position：0</t>
    <phoneticPr fontId="1"/>
  </si>
  <si>
    <t>Explanation of  "OPC UA Collection Information Sheet" Operation</t>
    <phoneticPr fontId="1"/>
  </si>
  <si>
    <t>・FBR-100ANはCNC装置のCNC系統番号を指定し、情報収集することができます。</t>
    <rPh sb="20" eb="22">
      <t>ケイトウ</t>
    </rPh>
    <rPh sb="22" eb="24">
      <t>バンゴウ</t>
    </rPh>
    <rPh sb="25" eb="27">
      <t>シテイ</t>
    </rPh>
    <phoneticPr fontId="1"/>
  </si>
  <si>
    <t>FBR-100ANは入力された情報をNodeに固定情報として設定します。本設定は起動時に1回のみ行われます。</t>
    <rPh sb="10" eb="12">
      <t>ニュウリョク</t>
    </rPh>
    <rPh sb="15" eb="17">
      <t>ジョウホウ</t>
    </rPh>
    <rPh sb="23" eb="25">
      <t>コテイ</t>
    </rPh>
    <rPh sb="25" eb="27">
      <t>ジョウホウ</t>
    </rPh>
    <rPh sb="30" eb="32">
      <t>セッテイ</t>
    </rPh>
    <rPh sb="36" eb="37">
      <t>ホン</t>
    </rPh>
    <rPh sb="37" eb="39">
      <t>セッテイ</t>
    </rPh>
    <rPh sb="40" eb="43">
      <t>キドウジ</t>
    </rPh>
    <rPh sb="45" eb="46">
      <t>カイ</t>
    </rPh>
    <rPh sb="48" eb="49">
      <t>オコナ</t>
    </rPh>
    <phoneticPr fontId="1"/>
  </si>
  <si>
    <t>・FBR-100AN can specify the CNC system number of the CNC device and collect the information.</t>
    <phoneticPr fontId="1"/>
  </si>
  <si>
    <t>FBR-100ANは設定された情報をNodeに設定します。本設定は起動時に1回のみ行われます。</t>
    <rPh sb="10" eb="12">
      <t>セッテイ</t>
    </rPh>
    <rPh sb="15" eb="17">
      <t>ジョウホウ</t>
    </rPh>
    <rPh sb="23" eb="25">
      <t>セッテイ</t>
    </rPh>
    <rPh sb="29" eb="30">
      <t>ホン</t>
    </rPh>
    <rPh sb="30" eb="32">
      <t>セッテイ</t>
    </rPh>
    <rPh sb="33" eb="35">
      <t>キドウ</t>
    </rPh>
    <rPh sb="35" eb="36">
      <t>ジ</t>
    </rPh>
    <rPh sb="38" eb="39">
      <t>カイ</t>
    </rPh>
    <rPh sb="41" eb="42">
      <t>オコナ</t>
    </rPh>
    <phoneticPr fontId="1"/>
  </si>
  <si>
    <t>FBR-100AN sets the configured information to Node. This configuration is set only once at startup.</t>
    <phoneticPr fontId="1"/>
  </si>
  <si>
    <t>FBR-100AN sets the configured information to Node as fixed information. This configuration is set only once at startup.</t>
    <phoneticPr fontId="1"/>
  </si>
  <si>
    <t>使用方法</t>
    <rPh sb="0" eb="4">
      <t>シヨウホウホウ</t>
    </rPh>
    <phoneticPr fontId="1"/>
  </si>
  <si>
    <t>How to use</t>
    <phoneticPr fontId="1"/>
  </si>
  <si>
    <t>English</t>
  </si>
  <si>
    <t>1.0.1</t>
  </si>
  <si>
    <t>Add the following Node
Model
ProductCode
SoftwareRevision
YearOfConstruction
Location</t>
    <phoneticPr fontId="1"/>
  </si>
  <si>
    <t>以下のNodeを追加
Model
ProductCode
SoftwareRevision
YearOfConstruction
Location</t>
    <rPh sb="0" eb="2">
      <t>イカ</t>
    </rPh>
    <rPh sb="8" eb="10">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</si>
</sst>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rgb="FF000000"/>
      <name val="游ゴシック"/>
      <family val="3"/>
      <charset val="128"/>
    </font>
    <font>
      <u/>
      <sz val="11"/>
      <color theme="10"/>
      <name val="游ゴシック"/>
      <family val="2"/>
      <charset val="128"/>
      <scheme val="minor"/>
    </font>
    <font>
      <sz val="16"/>
      <name val="游ゴシック"/>
      <family val="2"/>
      <charset val="128"/>
      <scheme val="minor"/>
    </font>
    <font>
      <sz val="11"/>
      <name val="游ゴシック"/>
      <family val="3"/>
      <charset val="128"/>
      <scheme val="minor"/>
    </font>
    <font>
      <sz val="11"/>
      <color rgb="FFFF0000"/>
      <name val="游ゴシック"/>
      <family val="3"/>
      <charset val="128"/>
      <scheme val="minor"/>
    </font>
    <font>
      <b/>
      <sz val="11"/>
      <name val="游ゴシック"/>
      <family val="3"/>
      <charset val="128"/>
      <scheme val="minor"/>
    </font>
    <font>
      <b/>
      <sz val="16"/>
      <name val="游ゴシック"/>
      <family val="3"/>
      <charset val="128"/>
      <scheme val="minor"/>
    </font>
    <font>
      <b/>
      <sz val="11"/>
      <color theme="1"/>
      <name val="游ゴシック"/>
      <family val="3"/>
      <charset val="128"/>
      <scheme val="minor"/>
    </font>
    <font>
      <b/>
      <sz val="16"/>
      <color theme="1"/>
      <name val="游ゴシック"/>
      <family val="3"/>
      <charset val="128"/>
      <scheme val="minor"/>
    </font>
  </fonts>
  <fills count="3">
    <fill>
      <patternFill patternType="none"/>
    </fill>
    <fill>
      <patternFill patternType="gray125"/>
    </fill>
    <fill>
      <patternFill patternType="solid">
        <fgColor theme="0"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right style="thin">
        <color auto="1"/>
      </right>
      <top/>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1">
    <xf numFmtId="0" fontId="0" fillId="0" borderId="0" xfId="0">
      <alignment vertical="center"/>
    </xf>
    <xf numFmtId="0" fontId="0" fillId="0" borderId="0" xfId="0" applyAlignment="1">
      <alignment vertical="center"/>
    </xf>
    <xf numFmtId="0" fontId="3" fillId="0" borderId="0" xfId="1">
      <alignment vertical="center"/>
    </xf>
    <xf numFmtId="0" fontId="0" fillId="0" borderId="0" xfId="0" applyBorder="1">
      <alignment vertical="center"/>
    </xf>
    <xf numFmtId="0" fontId="0" fillId="0" borderId="0" xfId="0" applyBorder="1" applyAlignment="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8" xfId="0" applyBorder="1" applyAlignment="1">
      <alignment vertical="center"/>
    </xf>
    <xf numFmtId="0" fontId="4" fillId="0" borderId="0" xfId="0" applyFont="1">
      <alignment vertical="center"/>
    </xf>
    <xf numFmtId="0" fontId="5" fillId="0" borderId="0" xfId="0" applyFont="1">
      <alignment vertical="center"/>
    </xf>
    <xf numFmtId="0" fontId="5" fillId="0" borderId="0" xfId="0" applyFont="1" applyFill="1">
      <alignment vertical="center"/>
    </xf>
    <xf numFmtId="0" fontId="0" fillId="0" borderId="1" xfId="0" applyBorder="1">
      <alignment vertical="center"/>
    </xf>
    <xf numFmtId="0" fontId="0" fillId="2" borderId="1" xfId="0" applyFill="1" applyBorder="1" applyAlignment="1">
      <alignment horizontal="center" vertical="center"/>
    </xf>
    <xf numFmtId="0" fontId="0" fillId="0" borderId="0" xfId="0" applyFill="1">
      <alignment vertical="center"/>
    </xf>
    <xf numFmtId="0" fontId="0" fillId="0" borderId="9" xfId="0" applyBorder="1" applyAlignment="1">
      <alignment vertical="center"/>
    </xf>
    <xf numFmtId="0" fontId="0" fillId="0" borderId="0" xfId="0" applyProtection="1">
      <alignment vertical="center"/>
      <protection locked="0"/>
    </xf>
    <xf numFmtId="0" fontId="8" fillId="0" borderId="0" xfId="0" applyFont="1">
      <alignment vertical="center"/>
    </xf>
    <xf numFmtId="0" fontId="9" fillId="0" borderId="0" xfId="0" applyFont="1">
      <alignment vertical="center"/>
    </xf>
    <xf numFmtId="0" fontId="10" fillId="0" borderId="0" xfId="0" applyFont="1" applyFill="1">
      <alignment vertical="center"/>
    </xf>
    <xf numFmtId="0" fontId="7" fillId="0" borderId="0" xfId="0" applyFont="1" applyFill="1">
      <alignment vertical="center"/>
    </xf>
    <xf numFmtId="0" fontId="3" fillId="0" borderId="0" xfId="1" applyFill="1">
      <alignment vertical="center"/>
    </xf>
    <xf numFmtId="0" fontId="6" fillId="0" borderId="0" xfId="0" applyFont="1" applyFill="1">
      <alignment vertical="center"/>
    </xf>
    <xf numFmtId="0" fontId="9" fillId="0" borderId="0" xfId="0" applyFont="1" applyFill="1">
      <alignment vertical="center"/>
    </xf>
    <xf numFmtId="0" fontId="0" fillId="0" borderId="5" xfId="0" applyFill="1" applyBorder="1">
      <alignment vertical="center"/>
    </xf>
    <xf numFmtId="0" fontId="0" fillId="0" borderId="6" xfId="0" applyFill="1" applyBorder="1">
      <alignment vertical="center"/>
    </xf>
    <xf numFmtId="0" fontId="0" fillId="0" borderId="7" xfId="0" applyFill="1" applyBorder="1">
      <alignment vertical="center"/>
    </xf>
    <xf numFmtId="0" fontId="0" fillId="0" borderId="8" xfId="0" applyFill="1" applyBorder="1">
      <alignment vertical="center"/>
    </xf>
    <xf numFmtId="0" fontId="0" fillId="0" borderId="0" xfId="0" applyFill="1" applyBorder="1">
      <alignment vertical="center"/>
    </xf>
    <xf numFmtId="0" fontId="0" fillId="0" borderId="9" xfId="0" applyFill="1" applyBorder="1">
      <alignment vertical="center"/>
    </xf>
    <xf numFmtId="0" fontId="0" fillId="0" borderId="0" xfId="0" applyFill="1" applyAlignment="1">
      <alignment vertical="center"/>
    </xf>
    <xf numFmtId="0" fontId="0" fillId="0" borderId="8" xfId="0" applyFill="1" applyBorder="1" applyAlignment="1">
      <alignment vertical="center"/>
    </xf>
    <xf numFmtId="0" fontId="0" fillId="0" borderId="0" xfId="0" applyFill="1" applyBorder="1" applyAlignment="1">
      <alignment vertical="center"/>
    </xf>
    <xf numFmtId="0" fontId="0" fillId="0" borderId="9" xfId="0" applyFill="1" applyBorder="1" applyAlignment="1">
      <alignment vertical="center"/>
    </xf>
    <xf numFmtId="0" fontId="0" fillId="0" borderId="10" xfId="0" applyFill="1" applyBorder="1">
      <alignment vertical="center"/>
    </xf>
    <xf numFmtId="0" fontId="0" fillId="0" borderId="11" xfId="0" applyFill="1" applyBorder="1">
      <alignment vertical="center"/>
    </xf>
    <xf numFmtId="0" fontId="0" fillId="0" borderId="12" xfId="0" applyFill="1" applyBorder="1">
      <alignment vertical="center"/>
    </xf>
    <xf numFmtId="0" fontId="7" fillId="0" borderId="0" xfId="0" applyFont="1">
      <alignment vertical="center"/>
    </xf>
    <xf numFmtId="0" fontId="3" fillId="0" borderId="0" xfId="1" applyAlignment="1" applyProtection="1">
      <alignment vertical="center"/>
      <protection locked="0"/>
    </xf>
    <xf numFmtId="0" fontId="0" fillId="0" borderId="0" xfId="0" applyAlignme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0" fillId="0" borderId="0" xfId="0" applyAlignment="1">
      <alignment horizontal="right" vertical="center"/>
    </xf>
    <xf numFmtId="0" fontId="0" fillId="0" borderId="13" xfId="0" applyBorder="1" applyAlignment="1">
      <alignment horizontal="right" vertical="center"/>
    </xf>
    <xf numFmtId="0" fontId="0" fillId="0" borderId="1"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6.emf"/></Relationships>
</file>

<file path=xl/drawings/_rels/drawing3.xml.rels><?xml version="1.0" encoding="UTF-8" standalone="yes"?>
<Relationships xmlns="http://schemas.openxmlformats.org/package/2006/relationships"><Relationship Id="rId1" Type="http://schemas.openxmlformats.org/officeDocument/2006/relationships/image" Target="../media/image8.emf"/></Relationships>
</file>

<file path=xl/drawings/_rels/drawing4.xml.rels><?xml version="1.0" encoding="UTF-8" standalone="yes"?>
<Relationships xmlns="http://schemas.openxmlformats.org/package/2006/relationships"><Relationship Id="rId1" Type="http://schemas.openxmlformats.org/officeDocument/2006/relationships/image" Target="../media/image10.emf"/></Relationships>
</file>

<file path=xl/drawings/_rels/drawing5.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png"/><Relationship Id="rId1" Type="http://schemas.openxmlformats.org/officeDocument/2006/relationships/image" Target="../media/image12.png"/></Relationships>
</file>

<file path=xl/drawings/_rels/drawing6.xml.rels><?xml version="1.0" encoding="UTF-8" standalone="yes"?>
<Relationships xmlns="http://schemas.openxmlformats.org/package/2006/relationships"><Relationship Id="rId3" Type="http://schemas.openxmlformats.org/officeDocument/2006/relationships/image" Target="../media/image17.png"/><Relationship Id="rId2" Type="http://schemas.openxmlformats.org/officeDocument/2006/relationships/image" Target="../media/image16.png"/><Relationship Id="rId1" Type="http://schemas.openxmlformats.org/officeDocument/2006/relationships/image" Target="../media/image15.png"/></Relationships>
</file>

<file path=xl/drawings/_rels/drawing7.xml.rels><?xml version="1.0" encoding="UTF-8" standalone="yes"?>
<Relationships xmlns="http://schemas.openxmlformats.org/package/2006/relationships"><Relationship Id="rId3" Type="http://schemas.openxmlformats.org/officeDocument/2006/relationships/image" Target="../media/image20.png"/><Relationship Id="rId2" Type="http://schemas.openxmlformats.org/officeDocument/2006/relationships/image" Target="../media/image19.png"/><Relationship Id="rId1" Type="http://schemas.openxmlformats.org/officeDocument/2006/relationships/image" Target="../media/image18.png"/><Relationship Id="rId6" Type="http://schemas.openxmlformats.org/officeDocument/2006/relationships/image" Target="../media/image23.png"/><Relationship Id="rId5" Type="http://schemas.openxmlformats.org/officeDocument/2006/relationships/image" Target="../media/image22.png"/><Relationship Id="rId4" Type="http://schemas.openxmlformats.org/officeDocument/2006/relationships/image" Target="../media/image21.png"/></Relationships>
</file>

<file path=xl/drawings/_rels/drawing8.xml.rels><?xml version="1.0" encoding="UTF-8" standalone="yes"?>
<Relationships xmlns="http://schemas.openxmlformats.org/package/2006/relationships"><Relationship Id="rId3" Type="http://schemas.openxmlformats.org/officeDocument/2006/relationships/image" Target="../media/image23.png"/><Relationship Id="rId2" Type="http://schemas.openxmlformats.org/officeDocument/2006/relationships/image" Target="../media/image25.png"/><Relationship Id="rId1" Type="http://schemas.openxmlformats.org/officeDocument/2006/relationships/image" Target="../media/image24.png"/><Relationship Id="rId6" Type="http://schemas.openxmlformats.org/officeDocument/2006/relationships/image" Target="../media/image28.png"/><Relationship Id="rId5" Type="http://schemas.openxmlformats.org/officeDocument/2006/relationships/image" Target="../media/image27.png"/><Relationship Id="rId4" Type="http://schemas.openxmlformats.org/officeDocument/2006/relationships/image" Target="../media/image2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6</xdr:col>
      <xdr:colOff>200025</xdr:colOff>
      <xdr:row>20</xdr:row>
      <xdr:rowOff>114300</xdr:rowOff>
    </xdr:from>
    <xdr:to>
      <xdr:col>17</xdr:col>
      <xdr:colOff>40875</xdr:colOff>
      <xdr:row>25</xdr:row>
      <xdr:rowOff>7385</xdr:rowOff>
    </xdr:to>
    <xdr:grpSp>
      <xdr:nvGrpSpPr>
        <xdr:cNvPr id="11" name="グループ化 10"/>
        <xdr:cNvGrpSpPr/>
      </xdr:nvGrpSpPr>
      <xdr:grpSpPr>
        <a:xfrm>
          <a:off x="1628775" y="4962525"/>
          <a:ext cx="2460225" cy="1083710"/>
          <a:chOff x="666750" y="1323975"/>
          <a:chExt cx="2460225" cy="1083710"/>
        </a:xfrm>
      </xdr:grpSpPr>
      <xdr:pic>
        <xdr:nvPicPr>
          <xdr:cNvPr id="2" name="図 1" descr="「excel xlsm」の画像検索結果"/>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5425" y="1323975"/>
            <a:ext cx="819150" cy="81915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 name="テキスト ボックス 3"/>
          <xdr:cNvSpPr txBox="1"/>
        </xdr:nvSpPr>
        <xdr:spPr>
          <a:xfrm>
            <a:off x="666750" y="2143125"/>
            <a:ext cx="24602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b="1"/>
              <a:t>OPCUACollectionInformationTool.xlsm</a:t>
            </a:r>
            <a:endParaRPr kumimoji="1" lang="ja-JP" altLang="en-US" sz="1100" b="1"/>
          </a:p>
        </xdr:txBody>
      </xdr:sp>
    </xdr:grpSp>
    <xdr:clientData/>
  </xdr:twoCellAnchor>
  <xdr:twoCellAnchor>
    <xdr:from>
      <xdr:col>18</xdr:col>
      <xdr:colOff>133349</xdr:colOff>
      <xdr:row>23</xdr:row>
      <xdr:rowOff>200025</xdr:rowOff>
    </xdr:from>
    <xdr:to>
      <xdr:col>23</xdr:col>
      <xdr:colOff>219075</xdr:colOff>
      <xdr:row>25</xdr:row>
      <xdr:rowOff>19050</xdr:rowOff>
    </xdr:to>
    <xdr:sp macro="" textlink="">
      <xdr:nvSpPr>
        <xdr:cNvPr id="5" name="テキスト ボックス 4"/>
        <xdr:cNvSpPr txBox="1"/>
      </xdr:nvSpPr>
      <xdr:spPr>
        <a:xfrm>
          <a:off x="4419599" y="5762625"/>
          <a:ext cx="1276351" cy="295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1100"/>
            <a:t>OpcuaCollectInfo</a:t>
          </a:r>
          <a:endParaRPr kumimoji="1" lang="ja-JP" altLang="en-US" sz="1100"/>
        </a:p>
      </xdr:txBody>
    </xdr:sp>
    <xdr:clientData/>
  </xdr:twoCellAnchor>
  <xdr:twoCellAnchor editAs="oneCell">
    <xdr:from>
      <xdr:col>28</xdr:col>
      <xdr:colOff>133351</xdr:colOff>
      <xdr:row>19</xdr:row>
      <xdr:rowOff>171450</xdr:rowOff>
    </xdr:from>
    <xdr:to>
      <xdr:col>34</xdr:col>
      <xdr:colOff>229547</xdr:colOff>
      <xdr:row>24</xdr:row>
      <xdr:rowOff>161925</xdr:rowOff>
    </xdr:to>
    <xdr:pic>
      <xdr:nvPicPr>
        <xdr:cNvPr id="13" name="図 12"/>
        <xdr:cNvPicPr>
          <a:picLocks noChangeAspect="1"/>
        </xdr:cNvPicPr>
      </xdr:nvPicPr>
      <xdr:blipFill>
        <a:blip xmlns:r="http://schemas.openxmlformats.org/officeDocument/2006/relationships" r:embed="rId2">
          <a:clrChange>
            <a:clrFrom>
              <a:srgbClr val="FFFFFF"/>
            </a:clrFrom>
            <a:clrTo>
              <a:srgbClr val="FFFFFF">
                <a:alpha val="0"/>
              </a:srgbClr>
            </a:clrTo>
          </a:clrChange>
        </a:blip>
        <a:stretch>
          <a:fillRect/>
        </a:stretch>
      </xdr:blipFill>
      <xdr:spPr>
        <a:xfrm>
          <a:off x="6800851" y="4781550"/>
          <a:ext cx="1524946" cy="1181100"/>
        </a:xfrm>
        <a:prstGeom prst="rect">
          <a:avLst/>
        </a:prstGeom>
      </xdr:spPr>
    </xdr:pic>
    <xdr:clientData/>
  </xdr:twoCellAnchor>
  <xdr:twoCellAnchor>
    <xdr:from>
      <xdr:col>13</xdr:col>
      <xdr:colOff>180975</xdr:colOff>
      <xdr:row>22</xdr:row>
      <xdr:rowOff>47625</xdr:rowOff>
    </xdr:from>
    <xdr:to>
      <xdr:col>19</xdr:col>
      <xdr:colOff>228601</xdr:colOff>
      <xdr:row>22</xdr:row>
      <xdr:rowOff>47625</xdr:rowOff>
    </xdr:to>
    <xdr:cxnSp macro="">
      <xdr:nvCxnSpPr>
        <xdr:cNvPr id="19" name="カギ線コネクタ 18"/>
        <xdr:cNvCxnSpPr>
          <a:stCxn id="2" idx="3"/>
          <a:endCxn id="14" idx="1"/>
        </xdr:cNvCxnSpPr>
      </xdr:nvCxnSpPr>
      <xdr:spPr>
        <a:xfrm>
          <a:off x="3276600" y="5372100"/>
          <a:ext cx="147637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95250</xdr:colOff>
      <xdr:row>22</xdr:row>
      <xdr:rowOff>47625</xdr:rowOff>
    </xdr:from>
    <xdr:to>
      <xdr:col>28</xdr:col>
      <xdr:colOff>133351</xdr:colOff>
      <xdr:row>22</xdr:row>
      <xdr:rowOff>47625</xdr:rowOff>
    </xdr:to>
    <xdr:cxnSp macro="">
      <xdr:nvCxnSpPr>
        <xdr:cNvPr id="21" name="曲線コネクタ 20"/>
        <xdr:cNvCxnSpPr>
          <a:stCxn id="14" idx="3"/>
          <a:endCxn id="13" idx="1"/>
        </xdr:cNvCxnSpPr>
      </xdr:nvCxnSpPr>
      <xdr:spPr>
        <a:xfrm>
          <a:off x="5334000" y="5372100"/>
          <a:ext cx="146685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0</xdr:col>
      <xdr:colOff>0</xdr:colOff>
      <xdr:row>20</xdr:row>
      <xdr:rowOff>9525</xdr:rowOff>
    </xdr:from>
    <xdr:to>
      <xdr:col>4</xdr:col>
      <xdr:colOff>76200</xdr:colOff>
      <xdr:row>24</xdr:row>
      <xdr:rowOff>85725</xdr:rowOff>
    </xdr:to>
    <xdr:pic>
      <xdr:nvPicPr>
        <xdr:cNvPr id="35" name="図 34" descr="Computer PC PNG Transparent Images | PNG All"/>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572125"/>
          <a:ext cx="1028700" cy="1028700"/>
        </a:xfrm>
        <a:prstGeom prst="rect">
          <a:avLst/>
        </a:prstGeom>
      </xdr:spPr>
    </xdr:pic>
    <xdr:clientData/>
  </xdr:twoCellAnchor>
  <xdr:twoCellAnchor>
    <xdr:from>
      <xdr:col>19</xdr:col>
      <xdr:colOff>228601</xdr:colOff>
      <xdr:row>20</xdr:row>
      <xdr:rowOff>142875</xdr:rowOff>
    </xdr:from>
    <xdr:to>
      <xdr:col>22</xdr:col>
      <xdr:colOff>95250</xdr:colOff>
      <xdr:row>23</xdr:row>
      <xdr:rowOff>190500</xdr:rowOff>
    </xdr:to>
    <xdr:sp macro="" textlink="">
      <xdr:nvSpPr>
        <xdr:cNvPr id="14" name="メモ 13"/>
        <xdr:cNvSpPr/>
      </xdr:nvSpPr>
      <xdr:spPr>
        <a:xfrm>
          <a:off x="4752976" y="4991100"/>
          <a:ext cx="581024" cy="762000"/>
        </a:xfrm>
        <a:prstGeom prst="foldedCorner">
          <a:avLst>
            <a:gd name="adj" fmla="val 3387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76200</xdr:colOff>
      <xdr:row>22</xdr:row>
      <xdr:rowOff>47625</xdr:rowOff>
    </xdr:from>
    <xdr:to>
      <xdr:col>10</xdr:col>
      <xdr:colOff>76200</xdr:colOff>
      <xdr:row>22</xdr:row>
      <xdr:rowOff>47625</xdr:rowOff>
    </xdr:to>
    <xdr:cxnSp macro="">
      <xdr:nvCxnSpPr>
        <xdr:cNvPr id="27" name="カギ線コネクタ 18"/>
        <xdr:cNvCxnSpPr>
          <a:stCxn id="35" idx="3"/>
          <a:endCxn id="2" idx="1"/>
        </xdr:cNvCxnSpPr>
      </xdr:nvCxnSpPr>
      <xdr:spPr>
        <a:xfrm>
          <a:off x="1028700" y="5372100"/>
          <a:ext cx="142875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219074</xdr:colOff>
      <xdr:row>24</xdr:row>
      <xdr:rowOff>38100</xdr:rowOff>
    </xdr:from>
    <xdr:to>
      <xdr:col>34</xdr:col>
      <xdr:colOff>66675</xdr:colOff>
      <xdr:row>25</xdr:row>
      <xdr:rowOff>95250</xdr:rowOff>
    </xdr:to>
    <xdr:sp macro="" textlink="">
      <xdr:nvSpPr>
        <xdr:cNvPr id="37" name="テキスト ボックス 36"/>
        <xdr:cNvSpPr txBox="1"/>
      </xdr:nvSpPr>
      <xdr:spPr>
        <a:xfrm>
          <a:off x="6886574" y="5838825"/>
          <a:ext cx="1276351" cy="295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1100"/>
            <a:t>FBR-100AN</a:t>
          </a:r>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2</xdr:rowOff>
        </xdr:from>
        <xdr:to>
          <xdr:col>52</xdr:col>
          <xdr:colOff>0</xdr:colOff>
          <xdr:row>14</xdr:row>
          <xdr:rowOff>0</xdr:rowOff>
        </xdr:to>
        <xdr:pic>
          <xdr:nvPicPr>
            <xdr:cNvPr id="15" name="図 14"/>
            <xdr:cNvPicPr>
              <a:picLocks noChangeAspect="1" noChangeArrowheads="1"/>
              <a:extLst>
                <a:ext uri="{84589F7E-364E-4C9E-8A38-B11213B215E9}">
                  <a14:cameraTool cellRange="IntroductionSheet" spid="_x0000_s1251"/>
                </a:ext>
              </a:extLst>
            </xdr:cNvPicPr>
          </xdr:nvPicPr>
          <xdr:blipFill>
            <a:blip xmlns:r="http://schemas.openxmlformats.org/officeDocument/2006/relationships" r:embed="rId4"/>
            <a:srcRect/>
            <a:stretch>
              <a:fillRect/>
            </a:stretch>
          </xdr:blipFill>
          <xdr:spPr bwMode="auto">
            <a:xfrm>
              <a:off x="0" y="561977"/>
              <a:ext cx="12382500" cy="2857498"/>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0</xdr:row>
          <xdr:rowOff>9525</xdr:rowOff>
        </xdr:from>
        <xdr:to>
          <xdr:col>2</xdr:col>
          <xdr:colOff>9525</xdr:colOff>
          <xdr:row>75</xdr:row>
          <xdr:rowOff>9525</xdr:rowOff>
        </xdr:to>
        <xdr:pic>
          <xdr:nvPicPr>
            <xdr:cNvPr id="2" name="図 1"/>
            <xdr:cNvPicPr>
              <a:picLocks noChangeAspect="1" noChangeArrowheads="1"/>
              <a:extLst>
                <a:ext uri="{84589F7E-364E-4C9E-8A38-B11213B215E9}">
                  <a14:cameraTool cellRange="ChangeLogSheet" spid="_x0000_s21583"/>
                </a:ext>
              </a:extLst>
            </xdr:cNvPicPr>
          </xdr:nvPicPr>
          <xdr:blipFill>
            <a:blip xmlns:r="http://schemas.openxmlformats.org/officeDocument/2006/relationships" r:embed="rId1"/>
            <a:srcRect/>
            <a:stretch>
              <a:fillRect/>
            </a:stretch>
          </xdr:blipFill>
          <xdr:spPr bwMode="auto">
            <a:xfrm>
              <a:off x="9525" y="9525"/>
              <a:ext cx="8477250" cy="1785937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52</xdr:col>
          <xdr:colOff>0</xdr:colOff>
          <xdr:row>75</xdr:row>
          <xdr:rowOff>0</xdr:rowOff>
        </xdr:to>
        <xdr:pic>
          <xdr:nvPicPr>
            <xdr:cNvPr id="20" name="図 19"/>
            <xdr:cNvPicPr>
              <a:picLocks noChangeAspect="1" noChangeArrowheads="1"/>
              <a:extLst>
                <a:ext uri="{84589F7E-364E-4C9E-8A38-B11213B215E9}">
                  <a14:cameraTool cellRange="CreateSheet" spid="_x0000_s10448"/>
                </a:ext>
              </a:extLst>
            </xdr:cNvPicPr>
          </xdr:nvPicPr>
          <xdr:blipFill>
            <a:blip xmlns:r="http://schemas.openxmlformats.org/officeDocument/2006/relationships" r:embed="rId1"/>
            <a:srcRect/>
            <a:stretch>
              <a:fillRect/>
            </a:stretch>
          </xdr:blipFill>
          <xdr:spPr bwMode="auto">
            <a:xfrm>
              <a:off x="0" y="0"/>
              <a:ext cx="12382500" cy="179451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xdr:rowOff>
        </xdr:from>
        <xdr:to>
          <xdr:col>52</xdr:col>
          <xdr:colOff>0</xdr:colOff>
          <xdr:row>75</xdr:row>
          <xdr:rowOff>1</xdr:rowOff>
        </xdr:to>
        <xdr:pic>
          <xdr:nvPicPr>
            <xdr:cNvPr id="2" name="図 1"/>
            <xdr:cNvPicPr>
              <a:picLocks noChangeAspect="1" noChangeArrowheads="1"/>
              <a:extLst>
                <a:ext uri="{84589F7E-364E-4C9E-8A38-B11213B215E9}">
                  <a14:cameraTool cellRange="OpcuaCollectInfoSheet" spid="_x0000_s29798"/>
                </a:ext>
              </a:extLst>
            </xdr:cNvPicPr>
          </xdr:nvPicPr>
          <xdr:blipFill>
            <a:blip xmlns:r="http://schemas.openxmlformats.org/officeDocument/2006/relationships" r:embed="rId1"/>
            <a:srcRect/>
            <a:stretch>
              <a:fillRect/>
            </a:stretch>
          </xdr:blipFill>
          <xdr:spPr bwMode="auto">
            <a:xfrm>
              <a:off x="0" y="1"/>
              <a:ext cx="12382500" cy="179451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26</xdr:col>
      <xdr:colOff>229463</xdr:colOff>
      <xdr:row>54</xdr:row>
      <xdr:rowOff>9992</xdr:rowOff>
    </xdr:to>
    <xdr:pic>
      <xdr:nvPicPr>
        <xdr:cNvPr id="13" name="図 12"/>
        <xdr:cNvPicPr>
          <a:picLocks noChangeAspect="1"/>
        </xdr:cNvPicPr>
      </xdr:nvPicPr>
      <xdr:blipFill>
        <a:blip xmlns:r="http://schemas.openxmlformats.org/officeDocument/2006/relationships" r:embed="rId1"/>
        <a:stretch>
          <a:fillRect/>
        </a:stretch>
      </xdr:blipFill>
      <xdr:spPr>
        <a:xfrm>
          <a:off x="238125" y="9610725"/>
          <a:ext cx="6182588" cy="3343742"/>
        </a:xfrm>
        <a:prstGeom prst="rect">
          <a:avLst/>
        </a:prstGeom>
      </xdr:spPr>
    </xdr:pic>
    <xdr:clientData/>
  </xdr:twoCellAnchor>
  <xdr:twoCellAnchor editAs="oneCell">
    <xdr:from>
      <xdr:col>2</xdr:col>
      <xdr:colOff>19050</xdr:colOff>
      <xdr:row>27</xdr:row>
      <xdr:rowOff>228600</xdr:rowOff>
    </xdr:from>
    <xdr:to>
      <xdr:col>35</xdr:col>
      <xdr:colOff>163042</xdr:colOff>
      <xdr:row>30</xdr:row>
      <xdr:rowOff>95331</xdr:rowOff>
    </xdr:to>
    <xdr:pic>
      <xdr:nvPicPr>
        <xdr:cNvPr id="10" name="図 9"/>
        <xdr:cNvPicPr>
          <a:picLocks noChangeAspect="1"/>
        </xdr:cNvPicPr>
      </xdr:nvPicPr>
      <xdr:blipFill>
        <a:blip xmlns:r="http://schemas.openxmlformats.org/officeDocument/2006/relationships" r:embed="rId2"/>
        <a:stretch>
          <a:fillRect/>
        </a:stretch>
      </xdr:blipFill>
      <xdr:spPr>
        <a:xfrm>
          <a:off x="495300" y="6743700"/>
          <a:ext cx="8002117" cy="581106"/>
        </a:xfrm>
        <a:prstGeom prst="rect">
          <a:avLst/>
        </a:prstGeom>
      </xdr:spPr>
    </xdr:pic>
    <xdr:clientData/>
  </xdr:twoCellAnchor>
  <xdr:twoCellAnchor editAs="oneCell">
    <xdr:from>
      <xdr:col>2</xdr:col>
      <xdr:colOff>0</xdr:colOff>
      <xdr:row>8</xdr:row>
      <xdr:rowOff>0</xdr:rowOff>
    </xdr:from>
    <xdr:to>
      <xdr:col>17</xdr:col>
      <xdr:colOff>133867</xdr:colOff>
      <xdr:row>16</xdr:row>
      <xdr:rowOff>28845</xdr:rowOff>
    </xdr:to>
    <xdr:pic>
      <xdr:nvPicPr>
        <xdr:cNvPr id="19" name="図 18"/>
        <xdr:cNvPicPr>
          <a:picLocks noChangeAspect="1"/>
        </xdr:cNvPicPr>
      </xdr:nvPicPr>
      <xdr:blipFill>
        <a:blip xmlns:r="http://schemas.openxmlformats.org/officeDocument/2006/relationships" r:embed="rId3"/>
        <a:stretch>
          <a:fillRect/>
        </a:stretch>
      </xdr:blipFill>
      <xdr:spPr>
        <a:xfrm>
          <a:off x="476250" y="1990725"/>
          <a:ext cx="3705742" cy="1933845"/>
        </a:xfrm>
        <a:prstGeom prst="rect">
          <a:avLst/>
        </a:prstGeom>
      </xdr:spPr>
    </xdr:pic>
    <xdr:clientData/>
  </xdr:twoCellAnchor>
  <xdr:twoCellAnchor>
    <xdr:from>
      <xdr:col>19</xdr:col>
      <xdr:colOff>0</xdr:colOff>
      <xdr:row>7</xdr:row>
      <xdr:rowOff>47625</xdr:rowOff>
    </xdr:from>
    <xdr:to>
      <xdr:col>30</xdr:col>
      <xdr:colOff>0</xdr:colOff>
      <xdr:row>9</xdr:row>
      <xdr:rowOff>171450</xdr:rowOff>
    </xdr:to>
    <xdr:sp macro="" textlink="">
      <xdr:nvSpPr>
        <xdr:cNvPr id="4" name="線吹き出し 1 (枠付き) 3"/>
        <xdr:cNvSpPr/>
      </xdr:nvSpPr>
      <xdr:spPr>
        <a:xfrm>
          <a:off x="4524375" y="1800225"/>
          <a:ext cx="2619375" cy="600075"/>
        </a:xfrm>
        <a:prstGeom prst="borderCallout1">
          <a:avLst>
            <a:gd name="adj1" fmla="val 48290"/>
            <a:gd name="adj2" fmla="val 0"/>
            <a:gd name="adj3" fmla="val 55381"/>
            <a:gd name="adj4" fmla="val -133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1 to 10.</a:t>
          </a:r>
          <a:endParaRPr kumimoji="1" lang="en-US" altLang="ja-JP" sz="1100"/>
        </a:p>
        <a:p>
          <a:pPr algn="l"/>
          <a:r>
            <a:rPr kumimoji="1" lang="en-US" altLang="ja-JP" sz="1100" u="sng">
              <a:solidFill>
                <a:srgbClr val="FF0000"/>
              </a:solidFill>
            </a:rPr>
            <a:t>Note) </a:t>
          </a:r>
          <a:r>
            <a:rPr lang="en-US" altLang="ja-JP" sz="1100" b="0" i="0" u="sng">
              <a:solidFill>
                <a:srgbClr val="FF0000"/>
              </a:solidFill>
              <a:effectLst/>
              <a:latin typeface="+mn-lt"/>
              <a:ea typeface="+mn-ea"/>
              <a:cs typeface="+mn-cs"/>
            </a:rPr>
            <a:t>Must to be filled</a:t>
          </a:r>
          <a:endParaRPr kumimoji="1" lang="ja-JP" altLang="en-US" sz="1100" u="sng">
            <a:solidFill>
              <a:srgbClr val="FF0000"/>
            </a:solidFill>
          </a:endParaRPr>
        </a:p>
      </xdr:txBody>
    </xdr:sp>
    <xdr:clientData/>
  </xdr:twoCellAnchor>
  <xdr:twoCellAnchor>
    <xdr:from>
      <xdr:col>19</xdr:col>
      <xdr:colOff>0</xdr:colOff>
      <xdr:row>10</xdr:row>
      <xdr:rowOff>0</xdr:rowOff>
    </xdr:from>
    <xdr:to>
      <xdr:col>30</xdr:col>
      <xdr:colOff>0</xdr:colOff>
      <xdr:row>11</xdr:row>
      <xdr:rowOff>0</xdr:rowOff>
    </xdr:to>
    <xdr:sp macro="" textlink="">
      <xdr:nvSpPr>
        <xdr:cNvPr id="5" name="線吹き出し 1 (枠付き) 4"/>
        <xdr:cNvSpPr/>
      </xdr:nvSpPr>
      <xdr:spPr>
        <a:xfrm>
          <a:off x="4524375" y="2466975"/>
          <a:ext cx="2619375" cy="238125"/>
        </a:xfrm>
        <a:prstGeom prst="borderCallout1">
          <a:avLst>
            <a:gd name="adj1" fmla="val 48290"/>
            <a:gd name="adj2" fmla="val 0"/>
            <a:gd name="adj3" fmla="val 55381"/>
            <a:gd name="adj4" fmla="val -133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0 to 10.</a:t>
          </a:r>
          <a:endParaRPr lang="ja-JP" altLang="ja-JP">
            <a:effectLst/>
          </a:endParaRPr>
        </a:p>
      </xdr:txBody>
    </xdr:sp>
    <xdr:clientData/>
  </xdr:twoCellAnchor>
  <xdr:twoCellAnchor>
    <xdr:from>
      <xdr:col>19</xdr:col>
      <xdr:colOff>0</xdr:colOff>
      <xdr:row>11</xdr:row>
      <xdr:rowOff>28575</xdr:rowOff>
    </xdr:from>
    <xdr:to>
      <xdr:col>30</xdr:col>
      <xdr:colOff>0</xdr:colOff>
      <xdr:row>12</xdr:row>
      <xdr:rowOff>28575</xdr:rowOff>
    </xdr:to>
    <xdr:sp macro="" textlink="">
      <xdr:nvSpPr>
        <xdr:cNvPr id="6" name="線吹き出し 1 (枠付き) 5"/>
        <xdr:cNvSpPr/>
      </xdr:nvSpPr>
      <xdr:spPr>
        <a:xfrm>
          <a:off x="4524375" y="2733675"/>
          <a:ext cx="2619375" cy="238125"/>
        </a:xfrm>
        <a:prstGeom prst="borderCallout1">
          <a:avLst>
            <a:gd name="adj1" fmla="val 48290"/>
            <a:gd name="adj2" fmla="val 0"/>
            <a:gd name="adj3" fmla="val 55381"/>
            <a:gd name="adj4" fmla="val -133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0 to 6.</a:t>
          </a:r>
        </a:p>
      </xdr:txBody>
    </xdr:sp>
    <xdr:clientData/>
  </xdr:twoCellAnchor>
  <xdr:twoCellAnchor>
    <xdr:from>
      <xdr:col>19</xdr:col>
      <xdr:colOff>0</xdr:colOff>
      <xdr:row>13</xdr:row>
      <xdr:rowOff>0</xdr:rowOff>
    </xdr:from>
    <xdr:to>
      <xdr:col>30</xdr:col>
      <xdr:colOff>0</xdr:colOff>
      <xdr:row>14</xdr:row>
      <xdr:rowOff>0</xdr:rowOff>
    </xdr:to>
    <xdr:sp macro="" textlink="">
      <xdr:nvSpPr>
        <xdr:cNvPr id="7" name="線吹き出し 1 (枠付き) 6"/>
        <xdr:cNvSpPr/>
      </xdr:nvSpPr>
      <xdr:spPr>
        <a:xfrm>
          <a:off x="4524375" y="3181350"/>
          <a:ext cx="2619375" cy="238125"/>
        </a:xfrm>
        <a:prstGeom prst="borderCallout1">
          <a:avLst>
            <a:gd name="adj1" fmla="val 48290"/>
            <a:gd name="adj2" fmla="val 0"/>
            <a:gd name="adj3" fmla="val 55381"/>
            <a:gd name="adj4" fmla="val -133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0 to 5.</a:t>
          </a:r>
          <a:endParaRPr kumimoji="1" lang="ja-JP" altLang="en-US" sz="1100"/>
        </a:p>
      </xdr:txBody>
    </xdr:sp>
    <xdr:clientData/>
  </xdr:twoCellAnchor>
  <xdr:twoCellAnchor>
    <xdr:from>
      <xdr:col>19</xdr:col>
      <xdr:colOff>0</xdr:colOff>
      <xdr:row>14</xdr:row>
      <xdr:rowOff>28575</xdr:rowOff>
    </xdr:from>
    <xdr:to>
      <xdr:col>30</xdr:col>
      <xdr:colOff>0</xdr:colOff>
      <xdr:row>15</xdr:row>
      <xdr:rowOff>28575</xdr:rowOff>
    </xdr:to>
    <xdr:sp macro="" textlink="">
      <xdr:nvSpPr>
        <xdr:cNvPr id="8" name="線吹き出し 1 (枠付き) 7"/>
        <xdr:cNvSpPr/>
      </xdr:nvSpPr>
      <xdr:spPr>
        <a:xfrm>
          <a:off x="4524375" y="3448050"/>
          <a:ext cx="2619375" cy="238125"/>
        </a:xfrm>
        <a:prstGeom prst="borderCallout1">
          <a:avLst>
            <a:gd name="adj1" fmla="val 48290"/>
            <a:gd name="adj2" fmla="val 0"/>
            <a:gd name="adj3" fmla="val 43381"/>
            <a:gd name="adj4" fmla="val -133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0 to 5.</a:t>
          </a:r>
          <a:endParaRPr lang="ja-JP" altLang="ja-JP">
            <a:effectLst/>
          </a:endParaRPr>
        </a:p>
      </xdr:txBody>
    </xdr:sp>
    <xdr:clientData/>
  </xdr:twoCellAnchor>
  <xdr:twoCellAnchor>
    <xdr:from>
      <xdr:col>19</xdr:col>
      <xdr:colOff>0</xdr:colOff>
      <xdr:row>15</xdr:row>
      <xdr:rowOff>57150</xdr:rowOff>
    </xdr:from>
    <xdr:to>
      <xdr:col>30</xdr:col>
      <xdr:colOff>0</xdr:colOff>
      <xdr:row>16</xdr:row>
      <xdr:rowOff>57150</xdr:rowOff>
    </xdr:to>
    <xdr:sp macro="" textlink="">
      <xdr:nvSpPr>
        <xdr:cNvPr id="9" name="線吹き出し 1 (枠付き) 8"/>
        <xdr:cNvSpPr/>
      </xdr:nvSpPr>
      <xdr:spPr>
        <a:xfrm>
          <a:off x="4524375" y="3714750"/>
          <a:ext cx="2619375" cy="238125"/>
        </a:xfrm>
        <a:prstGeom prst="borderCallout1">
          <a:avLst>
            <a:gd name="adj1" fmla="val 48290"/>
            <a:gd name="adj2" fmla="val 0"/>
            <a:gd name="adj3" fmla="val 31381"/>
            <a:gd name="adj4" fmla="val -13675"/>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an integral</a:t>
          </a:r>
          <a:r>
            <a:rPr kumimoji="1" lang="en-US" altLang="ja-JP" sz="1100" baseline="0">
              <a:solidFill>
                <a:schemeClr val="dk1"/>
              </a:solidFill>
              <a:effectLst/>
              <a:latin typeface="+mn-lt"/>
              <a:ea typeface="+mn-ea"/>
              <a:cs typeface="+mn-cs"/>
            </a:rPr>
            <a:t> value</a:t>
          </a:r>
          <a:r>
            <a:rPr kumimoji="1" lang="en-US" altLang="ja-JP" sz="1100">
              <a:solidFill>
                <a:schemeClr val="dk1"/>
              </a:solidFill>
              <a:effectLst/>
              <a:latin typeface="+mn-lt"/>
              <a:ea typeface="+mn-ea"/>
              <a:cs typeface="+mn-cs"/>
            </a:rPr>
            <a:t> between 0 to 4.</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xdr:from>
          <xdr:col>2</xdr:col>
          <xdr:colOff>0</xdr:colOff>
          <xdr:row>17</xdr:row>
          <xdr:rowOff>0</xdr:rowOff>
        </xdr:from>
        <xdr:to>
          <xdr:col>17</xdr:col>
          <xdr:colOff>104775</xdr:colOff>
          <xdr:row>19</xdr:row>
          <xdr:rowOff>0</xdr:rowOff>
        </xdr:to>
        <xdr:sp macro="" textlink="">
          <xdr:nvSpPr>
            <xdr:cNvPr id="26625" name="Button 1" hidden="1">
              <a:extLst>
                <a:ext uri="{63B3BB69-23CF-44E3-9099-C40C66FF867C}">
                  <a14:compatExt spid="_x0000_s2662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Create OPC UA Collection Information Sheet</a:t>
              </a:r>
            </a:p>
          </xdr:txBody>
        </xdr:sp>
        <xdr:clientData fPrintsWithSheet="0"/>
      </xdr:twoCellAnchor>
    </mc:Choice>
    <mc:Fallback/>
  </mc:AlternateContent>
  <xdr:twoCellAnchor>
    <xdr:from>
      <xdr:col>19</xdr:col>
      <xdr:colOff>0</xdr:colOff>
      <xdr:row>17</xdr:row>
      <xdr:rowOff>95250</xdr:rowOff>
    </xdr:from>
    <xdr:to>
      <xdr:col>30</xdr:col>
      <xdr:colOff>0</xdr:colOff>
      <xdr:row>18</xdr:row>
      <xdr:rowOff>95250</xdr:rowOff>
    </xdr:to>
    <xdr:sp macro="" textlink="">
      <xdr:nvSpPr>
        <xdr:cNvPr id="11" name="線吹き出し 1 (枠付き) 10"/>
        <xdr:cNvSpPr/>
      </xdr:nvSpPr>
      <xdr:spPr>
        <a:xfrm>
          <a:off x="4524375" y="4229100"/>
          <a:ext cx="2619375" cy="238125"/>
        </a:xfrm>
        <a:prstGeom prst="borderCallout1">
          <a:avLst>
            <a:gd name="adj1" fmla="val 48290"/>
            <a:gd name="adj2" fmla="val 0"/>
            <a:gd name="adj3" fmla="val 48340"/>
            <a:gd name="adj4" fmla="val -1393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Press the button.</a:t>
          </a:r>
          <a:endParaRPr kumimoji="1" lang="ja-JP" altLang="en-US" sz="1100"/>
        </a:p>
      </xdr:txBody>
    </xdr:sp>
    <xdr:clientData/>
  </xdr:twoCellAnchor>
  <xdr:twoCellAnchor>
    <xdr:from>
      <xdr:col>17</xdr:col>
      <xdr:colOff>180975</xdr:colOff>
      <xdr:row>26</xdr:row>
      <xdr:rowOff>152400</xdr:rowOff>
    </xdr:from>
    <xdr:to>
      <xdr:col>32</xdr:col>
      <xdr:colOff>104775</xdr:colOff>
      <xdr:row>27</xdr:row>
      <xdr:rowOff>152401</xdr:rowOff>
    </xdr:to>
    <xdr:sp macro="" textlink="">
      <xdr:nvSpPr>
        <xdr:cNvPr id="12" name="線吹き出し 1 (枠付き) 11"/>
        <xdr:cNvSpPr/>
      </xdr:nvSpPr>
      <xdr:spPr>
        <a:xfrm>
          <a:off x="4229100" y="6429375"/>
          <a:ext cx="3495675" cy="238126"/>
        </a:xfrm>
        <a:prstGeom prst="borderCallout1">
          <a:avLst>
            <a:gd name="adj1" fmla="val 48290"/>
            <a:gd name="adj2" fmla="val 0"/>
            <a:gd name="adj3" fmla="val 190878"/>
            <a:gd name="adj4" fmla="val -1540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Enter the</a:t>
          </a:r>
          <a:r>
            <a:rPr kumimoji="1" lang="en-US" altLang="ja-JP" sz="1100" baseline="0">
              <a:solidFill>
                <a:schemeClr val="dk1"/>
              </a:solidFill>
              <a:effectLst/>
              <a:latin typeface="+mn-lt"/>
              <a:ea typeface="+mn-ea"/>
              <a:cs typeface="+mn-cs"/>
            </a:rPr>
            <a:t> destination </a:t>
          </a:r>
          <a:r>
            <a:rPr kumimoji="1" lang="en-US" altLang="ja-JP" sz="1100">
              <a:solidFill>
                <a:schemeClr val="dk1"/>
              </a:solidFill>
              <a:effectLst/>
              <a:latin typeface="+mn-lt"/>
              <a:ea typeface="+mn-ea"/>
              <a:cs typeface="+mn-cs"/>
            </a:rPr>
            <a:t>folder path to output/save</a:t>
          </a:r>
          <a:r>
            <a:rPr kumimoji="1" lang="en-US" altLang="ja-JP" sz="1100" baseline="0">
              <a:solidFill>
                <a:schemeClr val="dk1"/>
              </a:solidFill>
              <a:effectLst/>
              <a:latin typeface="+mn-lt"/>
              <a:ea typeface="+mn-ea"/>
              <a:cs typeface="+mn-cs"/>
            </a:rPr>
            <a:t> the file.</a:t>
          </a:r>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2</xdr:col>
          <xdr:colOff>0</xdr:colOff>
          <xdr:row>31</xdr:row>
          <xdr:rowOff>0</xdr:rowOff>
        </xdr:from>
        <xdr:to>
          <xdr:col>17</xdr:col>
          <xdr:colOff>104775</xdr:colOff>
          <xdr:row>33</xdr:row>
          <xdr:rowOff>0</xdr:rowOff>
        </xdr:to>
        <xdr:sp macro="" textlink="">
          <xdr:nvSpPr>
            <xdr:cNvPr id="26626" name="Button 2" hidden="1">
              <a:extLst>
                <a:ext uri="{63B3BB69-23CF-44E3-9099-C40C66FF867C}">
                  <a14:compatExt spid="_x0000_s2662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Output OPC UA Collection Information File</a:t>
              </a:r>
            </a:p>
          </xdr:txBody>
        </xdr:sp>
        <xdr:clientData fPrintsWithSheet="0"/>
      </xdr:twoCellAnchor>
    </mc:Choice>
    <mc:Fallback/>
  </mc:AlternateContent>
  <xdr:twoCellAnchor>
    <xdr:from>
      <xdr:col>19</xdr:col>
      <xdr:colOff>1</xdr:colOff>
      <xdr:row>31</xdr:row>
      <xdr:rowOff>0</xdr:rowOff>
    </xdr:from>
    <xdr:to>
      <xdr:col>31</xdr:col>
      <xdr:colOff>95251</xdr:colOff>
      <xdr:row>33</xdr:row>
      <xdr:rowOff>200025</xdr:rowOff>
    </xdr:to>
    <xdr:sp macro="" textlink="">
      <xdr:nvSpPr>
        <xdr:cNvPr id="14" name="線吹き出し 1 (枠付き) 13"/>
        <xdr:cNvSpPr/>
      </xdr:nvSpPr>
      <xdr:spPr>
        <a:xfrm>
          <a:off x="4524376" y="7467600"/>
          <a:ext cx="2952750" cy="676275"/>
        </a:xfrm>
        <a:prstGeom prst="borderCallout1">
          <a:avLst>
            <a:gd name="adj1" fmla="val 48290"/>
            <a:gd name="adj2" fmla="val 0"/>
            <a:gd name="adj3" fmla="val -27424"/>
            <a:gd name="adj4" fmla="val -37922"/>
          </a:avLst>
        </a:prstGeom>
        <a:solidFill>
          <a:sysClr val="window" lastClr="FFFFFF"/>
        </a:solidFill>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Check this box if you want to output the file even if there are unentered cells.</a:t>
          </a:r>
          <a:r>
            <a:rPr kumimoji="1" lang="ja-JP" altLang="en-US" sz="1100" baseline="0"/>
            <a:t> </a:t>
          </a:r>
          <a:r>
            <a:rPr kumimoji="1" lang="en-US" altLang="ja-JP" sz="1100" baseline="0"/>
            <a:t>The u</a:t>
          </a:r>
          <a:r>
            <a:rPr kumimoji="1" lang="en-US" altLang="ja-JP" sz="1100"/>
            <a:t>nentered nodes(CNC information) will not be collected.</a:t>
          </a:r>
          <a:endParaRPr kumimoji="1" lang="ja-JP" altLang="en-US" sz="1100"/>
        </a:p>
      </xdr:txBody>
    </xdr:sp>
    <xdr:clientData/>
  </xdr:twoCellAnchor>
  <xdr:twoCellAnchor>
    <xdr:from>
      <xdr:col>19</xdr:col>
      <xdr:colOff>1</xdr:colOff>
      <xdr:row>36</xdr:row>
      <xdr:rowOff>0</xdr:rowOff>
    </xdr:from>
    <xdr:to>
      <xdr:col>26</xdr:col>
      <xdr:colOff>0</xdr:colOff>
      <xdr:row>37</xdr:row>
      <xdr:rowOff>0</xdr:rowOff>
    </xdr:to>
    <xdr:sp macro="" textlink="">
      <xdr:nvSpPr>
        <xdr:cNvPr id="15" name="線吹き出し 1 (枠付き) 14"/>
        <xdr:cNvSpPr/>
      </xdr:nvSpPr>
      <xdr:spPr>
        <a:xfrm>
          <a:off x="4524376" y="8658225"/>
          <a:ext cx="1666874" cy="238125"/>
        </a:xfrm>
        <a:prstGeom prst="borderCallout1">
          <a:avLst>
            <a:gd name="adj1" fmla="val 48290"/>
            <a:gd name="adj2" fmla="val 0"/>
            <a:gd name="adj3" fmla="val -311660"/>
            <a:gd name="adj4" fmla="val -9967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Press the button.</a:t>
          </a:r>
          <a:endParaRPr kumimoji="1" lang="ja-JP" altLang="en-US" sz="1100"/>
        </a:p>
      </xdr:txBody>
    </xdr:sp>
    <xdr:clientData/>
  </xdr:twoCellAnchor>
  <xdr:twoCellAnchor>
    <xdr:from>
      <xdr:col>20</xdr:col>
      <xdr:colOff>90053</xdr:colOff>
      <xdr:row>51</xdr:row>
      <xdr:rowOff>47625</xdr:rowOff>
    </xdr:from>
    <xdr:to>
      <xdr:col>33</xdr:col>
      <xdr:colOff>38099</xdr:colOff>
      <xdr:row>52</xdr:row>
      <xdr:rowOff>47625</xdr:rowOff>
    </xdr:to>
    <xdr:sp macro="" textlink="">
      <xdr:nvSpPr>
        <xdr:cNvPr id="17" name="線吹き出し 1 (枠付き) 16"/>
        <xdr:cNvSpPr/>
      </xdr:nvSpPr>
      <xdr:spPr>
        <a:xfrm>
          <a:off x="4852553" y="12277725"/>
          <a:ext cx="3043671" cy="238125"/>
        </a:xfrm>
        <a:prstGeom prst="borderCallout1">
          <a:avLst>
            <a:gd name="adj1" fmla="val 48290"/>
            <a:gd name="adj2" fmla="val 0"/>
            <a:gd name="adj3" fmla="val 166091"/>
            <a:gd name="adj4" fmla="val -3501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en-US" altLang="ja-JP" sz="1100">
              <a:solidFill>
                <a:schemeClr val="dk1"/>
              </a:solidFill>
              <a:effectLst/>
              <a:latin typeface="+mn-lt"/>
              <a:ea typeface="+mn-ea"/>
              <a:cs typeface="+mn-cs"/>
            </a:rPr>
            <a:t>Specify saved</a:t>
          </a:r>
          <a:r>
            <a:rPr kumimoji="1" lang="en-US" altLang="ja-JP" sz="1100" baseline="0">
              <a:solidFill>
                <a:schemeClr val="dk1"/>
              </a:solidFill>
              <a:effectLst/>
              <a:latin typeface="+mn-lt"/>
              <a:ea typeface="+mn-ea"/>
              <a:cs typeface="+mn-cs"/>
            </a:rPr>
            <a:t> "</a:t>
          </a:r>
          <a:r>
            <a:rPr kumimoji="1" lang="en-US" altLang="ja-JP" sz="1100">
              <a:solidFill>
                <a:schemeClr val="dk1"/>
              </a:solidFill>
              <a:effectLst/>
              <a:latin typeface="+mn-lt"/>
              <a:ea typeface="+mn-ea"/>
              <a:cs typeface="+mn-cs"/>
            </a:rPr>
            <a:t>OpcuaCollectInfo" file.</a:t>
          </a:r>
          <a:endParaRPr lang="ja-JP" altLang="ja-JP">
            <a:effectLst/>
          </a:endParaRPr>
        </a:p>
      </xdr:txBody>
    </xdr:sp>
    <xdr:clientData/>
  </xdr:twoCellAnchor>
  <xdr:twoCellAnchor>
    <xdr:from>
      <xdr:col>24</xdr:col>
      <xdr:colOff>166253</xdr:colOff>
      <xdr:row>54</xdr:row>
      <xdr:rowOff>38100</xdr:rowOff>
    </xdr:from>
    <xdr:to>
      <xdr:col>33</xdr:col>
      <xdr:colOff>47625</xdr:colOff>
      <xdr:row>55</xdr:row>
      <xdr:rowOff>38100</xdr:rowOff>
    </xdr:to>
    <xdr:sp macro="" textlink="">
      <xdr:nvSpPr>
        <xdr:cNvPr id="18" name="線吹き出し 1 (枠付き) 17"/>
        <xdr:cNvSpPr/>
      </xdr:nvSpPr>
      <xdr:spPr>
        <a:xfrm>
          <a:off x="5881253" y="12982575"/>
          <a:ext cx="2024497" cy="238125"/>
        </a:xfrm>
        <a:prstGeom prst="borderCallout1">
          <a:avLst>
            <a:gd name="adj1" fmla="val 48290"/>
            <a:gd name="adj2" fmla="val 0"/>
            <a:gd name="adj3" fmla="val -61909"/>
            <a:gd name="adj4" fmla="val -1145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en-US" altLang="ja-JP" sz="1100">
              <a:solidFill>
                <a:schemeClr val="dk1"/>
              </a:solidFill>
              <a:effectLst/>
              <a:latin typeface="+mn-lt"/>
              <a:ea typeface="+mn-ea"/>
              <a:cs typeface="+mn-cs"/>
            </a:rPr>
            <a:t>Press the button.</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208682</xdr:colOff>
      <xdr:row>40</xdr:row>
      <xdr:rowOff>0</xdr:rowOff>
    </xdr:from>
    <xdr:to>
      <xdr:col>27</xdr:col>
      <xdr:colOff>0</xdr:colOff>
      <xdr:row>54</xdr:row>
      <xdr:rowOff>19518</xdr:rowOff>
    </xdr:to>
    <xdr:pic>
      <xdr:nvPicPr>
        <xdr:cNvPr id="7" name="図 6"/>
        <xdr:cNvPicPr>
          <a:picLocks noChangeAspect="1"/>
        </xdr:cNvPicPr>
      </xdr:nvPicPr>
      <xdr:blipFill>
        <a:blip xmlns:r="http://schemas.openxmlformats.org/officeDocument/2006/relationships" r:embed="rId1"/>
        <a:stretch>
          <a:fillRect/>
        </a:stretch>
      </xdr:blipFill>
      <xdr:spPr>
        <a:xfrm>
          <a:off x="208682" y="9610725"/>
          <a:ext cx="6220693" cy="3353268"/>
        </a:xfrm>
        <a:prstGeom prst="rect">
          <a:avLst/>
        </a:prstGeom>
      </xdr:spPr>
    </xdr:pic>
    <xdr:clientData/>
  </xdr:twoCellAnchor>
  <xdr:twoCellAnchor editAs="oneCell">
    <xdr:from>
      <xdr:col>2</xdr:col>
      <xdr:colOff>0</xdr:colOff>
      <xdr:row>28</xdr:row>
      <xdr:rowOff>0</xdr:rowOff>
    </xdr:from>
    <xdr:to>
      <xdr:col>36</xdr:col>
      <xdr:colOff>96393</xdr:colOff>
      <xdr:row>30</xdr:row>
      <xdr:rowOff>123909</xdr:rowOff>
    </xdr:to>
    <xdr:pic>
      <xdr:nvPicPr>
        <xdr:cNvPr id="4" name="図 3"/>
        <xdr:cNvPicPr>
          <a:picLocks noChangeAspect="1"/>
        </xdr:cNvPicPr>
      </xdr:nvPicPr>
      <xdr:blipFill>
        <a:blip xmlns:r="http://schemas.openxmlformats.org/officeDocument/2006/relationships" r:embed="rId2"/>
        <a:stretch>
          <a:fillRect/>
        </a:stretch>
      </xdr:blipFill>
      <xdr:spPr>
        <a:xfrm>
          <a:off x="476250" y="6753225"/>
          <a:ext cx="8192643" cy="600159"/>
        </a:xfrm>
        <a:prstGeom prst="rect">
          <a:avLst/>
        </a:prstGeom>
      </xdr:spPr>
    </xdr:pic>
    <xdr:clientData/>
  </xdr:twoCellAnchor>
  <xdr:twoCellAnchor editAs="oneCell">
    <xdr:from>
      <xdr:col>2</xdr:col>
      <xdr:colOff>0</xdr:colOff>
      <xdr:row>8</xdr:row>
      <xdr:rowOff>0</xdr:rowOff>
    </xdr:from>
    <xdr:to>
      <xdr:col>17</xdr:col>
      <xdr:colOff>133867</xdr:colOff>
      <xdr:row>16</xdr:row>
      <xdr:rowOff>28845</xdr:rowOff>
    </xdr:to>
    <xdr:pic>
      <xdr:nvPicPr>
        <xdr:cNvPr id="23" name="図 22"/>
        <xdr:cNvPicPr>
          <a:picLocks noChangeAspect="1"/>
        </xdr:cNvPicPr>
      </xdr:nvPicPr>
      <xdr:blipFill>
        <a:blip xmlns:r="http://schemas.openxmlformats.org/officeDocument/2006/relationships" r:embed="rId3"/>
        <a:stretch>
          <a:fillRect/>
        </a:stretch>
      </xdr:blipFill>
      <xdr:spPr>
        <a:xfrm>
          <a:off x="476250" y="1990725"/>
          <a:ext cx="3705742" cy="1933845"/>
        </a:xfrm>
        <a:prstGeom prst="rect">
          <a:avLst/>
        </a:prstGeom>
      </xdr:spPr>
    </xdr:pic>
    <xdr:clientData/>
  </xdr:twoCellAnchor>
  <xdr:twoCellAnchor>
    <xdr:from>
      <xdr:col>19</xdr:col>
      <xdr:colOff>1</xdr:colOff>
      <xdr:row>7</xdr:row>
      <xdr:rowOff>47625</xdr:rowOff>
    </xdr:from>
    <xdr:to>
      <xdr:col>27</xdr:col>
      <xdr:colOff>114301</xdr:colOff>
      <xdr:row>9</xdr:row>
      <xdr:rowOff>171450</xdr:rowOff>
    </xdr:to>
    <xdr:sp macro="" textlink="">
      <xdr:nvSpPr>
        <xdr:cNvPr id="6" name="線吹き出し 1 (枠付き) 5"/>
        <xdr:cNvSpPr/>
      </xdr:nvSpPr>
      <xdr:spPr>
        <a:xfrm>
          <a:off x="4493173" y="1788401"/>
          <a:ext cx="2006162" cy="596790"/>
        </a:xfrm>
        <a:prstGeom prst="borderCallout1">
          <a:avLst>
            <a:gd name="adj1" fmla="val 48290"/>
            <a:gd name="adj2" fmla="val 0"/>
            <a:gd name="adj3" fmla="val 48777"/>
            <a:gd name="adj4" fmla="val -30338"/>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1</a:t>
          </a:r>
          <a:r>
            <a:rPr kumimoji="1" lang="ja-JP" altLang="en-US" sz="1100"/>
            <a:t>～</a:t>
          </a:r>
          <a:r>
            <a:rPr kumimoji="1" lang="en-US" altLang="ja-JP" sz="1100"/>
            <a:t>10</a:t>
          </a:r>
          <a:r>
            <a:rPr kumimoji="1" lang="ja-JP" altLang="en-US" sz="1100"/>
            <a:t>の整数値で入力します。</a:t>
          </a:r>
          <a:endParaRPr kumimoji="1" lang="en-US" altLang="ja-JP" sz="1100"/>
        </a:p>
        <a:p>
          <a:pPr algn="l"/>
          <a:r>
            <a:rPr kumimoji="1" lang="ja-JP" altLang="en-US" sz="1100" u="sng">
              <a:solidFill>
                <a:srgbClr val="FF0000"/>
              </a:solidFill>
            </a:rPr>
            <a:t>必須入力</a:t>
          </a:r>
          <a:endParaRPr kumimoji="1" lang="en-US" altLang="ja-JP" sz="1100" u="sng">
            <a:solidFill>
              <a:srgbClr val="FF0000"/>
            </a:solidFill>
          </a:endParaRPr>
        </a:p>
      </xdr:txBody>
    </xdr:sp>
    <xdr:clientData/>
  </xdr:twoCellAnchor>
  <xdr:twoCellAnchor>
    <xdr:from>
      <xdr:col>19</xdr:col>
      <xdr:colOff>1</xdr:colOff>
      <xdr:row>10</xdr:row>
      <xdr:rowOff>0</xdr:rowOff>
    </xdr:from>
    <xdr:to>
      <xdr:col>27</xdr:col>
      <xdr:colOff>114301</xdr:colOff>
      <xdr:row>11</xdr:row>
      <xdr:rowOff>0</xdr:rowOff>
    </xdr:to>
    <xdr:sp macro="" textlink="">
      <xdr:nvSpPr>
        <xdr:cNvPr id="15" name="線吹き出し 1 (枠付き) 14"/>
        <xdr:cNvSpPr/>
      </xdr:nvSpPr>
      <xdr:spPr>
        <a:xfrm>
          <a:off x="4493173" y="2450224"/>
          <a:ext cx="2006162" cy="236483"/>
        </a:xfrm>
        <a:prstGeom prst="borderCallout1">
          <a:avLst>
            <a:gd name="adj1" fmla="val 48290"/>
            <a:gd name="adj2" fmla="val 0"/>
            <a:gd name="adj3" fmla="val 48603"/>
            <a:gd name="adj4" fmla="val -30326"/>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0</a:t>
          </a:r>
          <a:r>
            <a:rPr kumimoji="1" lang="ja-JP" altLang="en-US" sz="1100"/>
            <a:t>～</a:t>
          </a:r>
          <a:r>
            <a:rPr kumimoji="1" lang="en-US" altLang="ja-JP" sz="1100"/>
            <a:t>10</a:t>
          </a:r>
          <a:r>
            <a:rPr kumimoji="1" lang="ja-JP" altLang="en-US" sz="1100"/>
            <a:t>の整数値で入力します。</a:t>
          </a:r>
        </a:p>
      </xdr:txBody>
    </xdr:sp>
    <xdr:clientData/>
  </xdr:twoCellAnchor>
  <xdr:twoCellAnchor>
    <xdr:from>
      <xdr:col>18</xdr:col>
      <xdr:colOff>236482</xdr:colOff>
      <xdr:row>11</xdr:row>
      <xdr:rowOff>28575</xdr:rowOff>
    </xdr:from>
    <xdr:to>
      <xdr:col>27</xdr:col>
      <xdr:colOff>123825</xdr:colOff>
      <xdr:row>12</xdr:row>
      <xdr:rowOff>28575</xdr:rowOff>
    </xdr:to>
    <xdr:sp macro="" textlink="">
      <xdr:nvSpPr>
        <xdr:cNvPr id="16" name="線吹き出し 1 (枠付き) 15"/>
        <xdr:cNvSpPr/>
      </xdr:nvSpPr>
      <xdr:spPr>
        <a:xfrm>
          <a:off x="4493172" y="2715282"/>
          <a:ext cx="2015687" cy="236483"/>
        </a:xfrm>
        <a:prstGeom prst="borderCallout1">
          <a:avLst>
            <a:gd name="adj1" fmla="val 48290"/>
            <a:gd name="adj2" fmla="val 0"/>
            <a:gd name="adj3" fmla="val 47048"/>
            <a:gd name="adj4" fmla="val -2993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0</a:t>
          </a:r>
          <a:r>
            <a:rPr kumimoji="1" lang="ja-JP" altLang="en-US" sz="1100"/>
            <a:t>～</a:t>
          </a:r>
          <a:r>
            <a:rPr kumimoji="1" lang="en-US" altLang="ja-JP" sz="1100"/>
            <a:t>6</a:t>
          </a:r>
          <a:r>
            <a:rPr kumimoji="1" lang="ja-JP" altLang="en-US" sz="1100"/>
            <a:t>の整数値で入力します。</a:t>
          </a:r>
        </a:p>
      </xdr:txBody>
    </xdr:sp>
    <xdr:clientData/>
  </xdr:twoCellAnchor>
  <xdr:twoCellAnchor>
    <xdr:from>
      <xdr:col>19</xdr:col>
      <xdr:colOff>1</xdr:colOff>
      <xdr:row>12</xdr:row>
      <xdr:rowOff>236482</xdr:rowOff>
    </xdr:from>
    <xdr:to>
      <xdr:col>27</xdr:col>
      <xdr:colOff>123825</xdr:colOff>
      <xdr:row>14</xdr:row>
      <xdr:rowOff>0</xdr:rowOff>
    </xdr:to>
    <xdr:sp macro="" textlink="">
      <xdr:nvSpPr>
        <xdr:cNvPr id="17" name="線吹き出し 1 (枠付き) 16"/>
        <xdr:cNvSpPr/>
      </xdr:nvSpPr>
      <xdr:spPr>
        <a:xfrm>
          <a:off x="4524376" y="3179707"/>
          <a:ext cx="2028824" cy="239768"/>
        </a:xfrm>
        <a:prstGeom prst="borderCallout1">
          <a:avLst>
            <a:gd name="adj1" fmla="val 48290"/>
            <a:gd name="adj2" fmla="val 0"/>
            <a:gd name="adj3" fmla="val 47048"/>
            <a:gd name="adj4" fmla="val -2985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0</a:t>
          </a:r>
          <a:r>
            <a:rPr kumimoji="1" lang="ja-JP" altLang="en-US" sz="1100"/>
            <a:t>～</a:t>
          </a:r>
          <a:r>
            <a:rPr kumimoji="1" lang="en-US" altLang="ja-JP" sz="1100"/>
            <a:t>5</a:t>
          </a:r>
          <a:r>
            <a:rPr kumimoji="1" lang="ja-JP" altLang="en-US" sz="1100"/>
            <a:t>の整数値で入力します。</a:t>
          </a:r>
        </a:p>
      </xdr:txBody>
    </xdr:sp>
    <xdr:clientData/>
  </xdr:twoCellAnchor>
  <xdr:twoCellAnchor>
    <xdr:from>
      <xdr:col>18</xdr:col>
      <xdr:colOff>236482</xdr:colOff>
      <xdr:row>14</xdr:row>
      <xdr:rowOff>28575</xdr:rowOff>
    </xdr:from>
    <xdr:to>
      <xdr:col>27</xdr:col>
      <xdr:colOff>123825</xdr:colOff>
      <xdr:row>15</xdr:row>
      <xdr:rowOff>28575</xdr:rowOff>
    </xdr:to>
    <xdr:sp macro="" textlink="">
      <xdr:nvSpPr>
        <xdr:cNvPr id="18" name="線吹き出し 1 (枠付き) 17"/>
        <xdr:cNvSpPr/>
      </xdr:nvSpPr>
      <xdr:spPr>
        <a:xfrm>
          <a:off x="4522732" y="3448050"/>
          <a:ext cx="2030468" cy="238125"/>
        </a:xfrm>
        <a:prstGeom prst="borderCallout1">
          <a:avLst>
            <a:gd name="adj1" fmla="val 48290"/>
            <a:gd name="adj2" fmla="val 0"/>
            <a:gd name="adj3" fmla="val 48937"/>
            <a:gd name="adj4" fmla="val -2945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0</a:t>
          </a:r>
          <a:r>
            <a:rPr kumimoji="1" lang="ja-JP" altLang="en-US" sz="1100"/>
            <a:t>～</a:t>
          </a:r>
          <a:r>
            <a:rPr kumimoji="1" lang="en-US" altLang="ja-JP" sz="1100"/>
            <a:t>5</a:t>
          </a:r>
          <a:r>
            <a:rPr kumimoji="1" lang="ja-JP" altLang="en-US" sz="1100"/>
            <a:t>の整数値で入力します。</a:t>
          </a:r>
        </a:p>
      </xdr:txBody>
    </xdr:sp>
    <xdr:clientData/>
  </xdr:twoCellAnchor>
  <xdr:twoCellAnchor>
    <xdr:from>
      <xdr:col>19</xdr:col>
      <xdr:colOff>1</xdr:colOff>
      <xdr:row>15</xdr:row>
      <xdr:rowOff>57150</xdr:rowOff>
    </xdr:from>
    <xdr:to>
      <xdr:col>27</xdr:col>
      <xdr:colOff>123825</xdr:colOff>
      <xdr:row>16</xdr:row>
      <xdr:rowOff>57150</xdr:rowOff>
    </xdr:to>
    <xdr:sp macro="" textlink="">
      <xdr:nvSpPr>
        <xdr:cNvPr id="19" name="線吹き出し 1 (枠付き) 18"/>
        <xdr:cNvSpPr/>
      </xdr:nvSpPr>
      <xdr:spPr>
        <a:xfrm>
          <a:off x="4524376" y="3714750"/>
          <a:ext cx="2028824" cy="238125"/>
        </a:xfrm>
        <a:prstGeom prst="borderCallout1">
          <a:avLst>
            <a:gd name="adj1" fmla="val 48290"/>
            <a:gd name="adj2" fmla="val 0"/>
            <a:gd name="adj3" fmla="val 48048"/>
            <a:gd name="adj4" fmla="val -2909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0</a:t>
          </a:r>
          <a:r>
            <a:rPr kumimoji="1" lang="ja-JP" altLang="en-US" sz="1100"/>
            <a:t>～</a:t>
          </a:r>
          <a:r>
            <a:rPr kumimoji="1" lang="en-US" altLang="ja-JP" sz="1100"/>
            <a:t>4</a:t>
          </a:r>
          <a:r>
            <a:rPr kumimoji="1" lang="ja-JP" altLang="en-US" sz="1100"/>
            <a:t>の整数値で入力します。</a:t>
          </a:r>
        </a:p>
      </xdr:txBody>
    </xdr:sp>
    <xdr:clientData/>
  </xdr:twoCellAnchor>
  <mc:AlternateContent xmlns:mc="http://schemas.openxmlformats.org/markup-compatibility/2006">
    <mc:Choice xmlns:a14="http://schemas.microsoft.com/office/drawing/2010/main" Requires="a14">
      <xdr:twoCellAnchor>
        <xdr:from>
          <xdr:col>2</xdr:col>
          <xdr:colOff>0</xdr:colOff>
          <xdr:row>17</xdr:row>
          <xdr:rowOff>0</xdr:rowOff>
        </xdr:from>
        <xdr:to>
          <xdr:col>17</xdr:col>
          <xdr:colOff>104775</xdr:colOff>
          <xdr:row>19</xdr:row>
          <xdr:rowOff>0</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Create OPC UA Collection Information Sheet</a:t>
              </a:r>
            </a:p>
          </xdr:txBody>
        </xdr:sp>
        <xdr:clientData fPrintsWithSheet="0"/>
      </xdr:twoCellAnchor>
    </mc:Choice>
    <mc:Fallback/>
  </mc:AlternateContent>
  <xdr:twoCellAnchor>
    <xdr:from>
      <xdr:col>19</xdr:col>
      <xdr:colOff>1</xdr:colOff>
      <xdr:row>17</xdr:row>
      <xdr:rowOff>95250</xdr:rowOff>
    </xdr:from>
    <xdr:to>
      <xdr:col>27</xdr:col>
      <xdr:colOff>133350</xdr:colOff>
      <xdr:row>18</xdr:row>
      <xdr:rowOff>95250</xdr:rowOff>
    </xdr:to>
    <xdr:sp macro="" textlink="">
      <xdr:nvSpPr>
        <xdr:cNvPr id="21" name="線吹き出し 1 (枠付き) 20"/>
        <xdr:cNvSpPr/>
      </xdr:nvSpPr>
      <xdr:spPr>
        <a:xfrm>
          <a:off x="4524376" y="4229100"/>
          <a:ext cx="2038349" cy="238125"/>
        </a:xfrm>
        <a:prstGeom prst="borderCallout1">
          <a:avLst>
            <a:gd name="adj1" fmla="val 48290"/>
            <a:gd name="adj2" fmla="val 0"/>
            <a:gd name="adj3" fmla="val 48340"/>
            <a:gd name="adj4" fmla="val -2871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ボタンを押下します。</a:t>
          </a:r>
        </a:p>
      </xdr:txBody>
    </xdr:sp>
    <xdr:clientData/>
  </xdr:twoCellAnchor>
  <xdr:twoCellAnchor>
    <xdr:from>
      <xdr:col>17</xdr:col>
      <xdr:colOff>180975</xdr:colOff>
      <xdr:row>26</xdr:row>
      <xdr:rowOff>152400</xdr:rowOff>
    </xdr:from>
    <xdr:to>
      <xdr:col>30</xdr:col>
      <xdr:colOff>180975</xdr:colOff>
      <xdr:row>27</xdr:row>
      <xdr:rowOff>152401</xdr:rowOff>
    </xdr:to>
    <xdr:sp macro="" textlink="">
      <xdr:nvSpPr>
        <xdr:cNvPr id="8" name="線吹き出し 1 (枠付き) 7"/>
        <xdr:cNvSpPr/>
      </xdr:nvSpPr>
      <xdr:spPr>
        <a:xfrm>
          <a:off x="4229100" y="6429375"/>
          <a:ext cx="3095625" cy="238126"/>
        </a:xfrm>
        <a:prstGeom prst="borderCallout1">
          <a:avLst>
            <a:gd name="adj1" fmla="val 48290"/>
            <a:gd name="adj2" fmla="val 0"/>
            <a:gd name="adj3" fmla="val 190878"/>
            <a:gd name="adj4" fmla="val -1540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ファイルを出力</a:t>
          </a:r>
          <a:r>
            <a:rPr kumimoji="1" lang="en-US" altLang="ja-JP" sz="1100"/>
            <a:t>(</a:t>
          </a:r>
          <a:r>
            <a:rPr kumimoji="1" lang="ja-JP" altLang="en-US" sz="1100"/>
            <a:t>保存</a:t>
          </a:r>
          <a:r>
            <a:rPr kumimoji="1" lang="en-US" altLang="ja-JP" sz="1100"/>
            <a:t>)</a:t>
          </a:r>
          <a:r>
            <a:rPr kumimoji="1" lang="ja-JP" altLang="en-US" sz="1100"/>
            <a:t>するパスを入力します。</a:t>
          </a:r>
        </a:p>
      </xdr:txBody>
    </xdr:sp>
    <xdr:clientData/>
  </xdr:twoCellAnchor>
  <mc:AlternateContent xmlns:mc="http://schemas.openxmlformats.org/markup-compatibility/2006">
    <mc:Choice xmlns:a14="http://schemas.microsoft.com/office/drawing/2010/main" Requires="a14">
      <xdr:twoCellAnchor>
        <xdr:from>
          <xdr:col>2</xdr:col>
          <xdr:colOff>0</xdr:colOff>
          <xdr:row>31</xdr:row>
          <xdr:rowOff>0</xdr:rowOff>
        </xdr:from>
        <xdr:to>
          <xdr:col>17</xdr:col>
          <xdr:colOff>104775</xdr:colOff>
          <xdr:row>33</xdr:row>
          <xdr:rowOff>0</xdr:rowOff>
        </xdr:to>
        <xdr:sp macro="" textlink="">
          <xdr:nvSpPr>
            <xdr:cNvPr id="17411" name="Button 3" hidden="1">
              <a:extLst>
                <a:ext uri="{63B3BB69-23CF-44E3-9099-C40C66FF867C}">
                  <a14:compatExt spid="_x0000_s1741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Output OPC UA Collection Information File</a:t>
              </a:r>
            </a:p>
          </xdr:txBody>
        </xdr:sp>
        <xdr:clientData fPrintsWithSheet="0"/>
      </xdr:twoCellAnchor>
    </mc:Choice>
    <mc:Fallback/>
  </mc:AlternateContent>
  <xdr:twoCellAnchor>
    <xdr:from>
      <xdr:col>19</xdr:col>
      <xdr:colOff>0</xdr:colOff>
      <xdr:row>31</xdr:row>
      <xdr:rowOff>0</xdr:rowOff>
    </xdr:from>
    <xdr:to>
      <xdr:col>32</xdr:col>
      <xdr:colOff>0</xdr:colOff>
      <xdr:row>34</xdr:row>
      <xdr:rowOff>180976</xdr:rowOff>
    </xdr:to>
    <xdr:sp macro="" textlink="">
      <xdr:nvSpPr>
        <xdr:cNvPr id="20" name="線吹き出し 1 (枠付き) 19"/>
        <xdr:cNvSpPr/>
      </xdr:nvSpPr>
      <xdr:spPr>
        <a:xfrm>
          <a:off x="4524375" y="7467600"/>
          <a:ext cx="3095625" cy="895351"/>
        </a:xfrm>
        <a:prstGeom prst="borderCallout1">
          <a:avLst>
            <a:gd name="adj1" fmla="val 48290"/>
            <a:gd name="adj2" fmla="val 0"/>
            <a:gd name="adj3" fmla="val -19631"/>
            <a:gd name="adj4" fmla="val -36632"/>
          </a:avLst>
        </a:prstGeom>
        <a:solidFill>
          <a:sysClr val="window" lastClr="FFFFFF"/>
        </a:solidFill>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未入力のセルがあってもファイルを出力する場合はチェックを入れてください。</a:t>
          </a:r>
          <a:endParaRPr kumimoji="1" lang="en-US" altLang="ja-JP" sz="1100"/>
        </a:p>
        <a:p>
          <a:pPr algn="l"/>
          <a:r>
            <a:rPr kumimoji="1" lang="ja-JP" altLang="en-US" sz="1100">
              <a:solidFill>
                <a:sysClr val="windowText" lastClr="000000"/>
              </a:solidFill>
            </a:rPr>
            <a:t>未入力の</a:t>
          </a:r>
          <a:r>
            <a:rPr kumimoji="1" lang="en-US" altLang="ja-JP" sz="1100">
              <a:solidFill>
                <a:sysClr val="windowText" lastClr="000000"/>
              </a:solidFill>
            </a:rPr>
            <a:t>Node</a:t>
          </a:r>
          <a:r>
            <a:rPr kumimoji="1" lang="ja-JP" altLang="en-US" sz="1100">
              <a:solidFill>
                <a:sysClr val="windowText" lastClr="000000"/>
              </a:solidFill>
            </a:rPr>
            <a:t>は</a:t>
          </a:r>
          <a:r>
            <a:rPr kumimoji="1" lang="en-US" altLang="ja-JP" sz="1100">
              <a:solidFill>
                <a:sysClr val="windowText" lastClr="000000"/>
              </a:solidFill>
            </a:rPr>
            <a:t>CNC</a:t>
          </a:r>
          <a:r>
            <a:rPr kumimoji="1" lang="ja-JP" altLang="en-US" sz="1100">
              <a:solidFill>
                <a:sysClr val="windowText" lastClr="000000"/>
              </a:solidFill>
            </a:rPr>
            <a:t>情報収集を行ないません。</a:t>
          </a:r>
        </a:p>
      </xdr:txBody>
    </xdr:sp>
    <xdr:clientData/>
  </xdr:twoCellAnchor>
  <xdr:twoCellAnchor>
    <xdr:from>
      <xdr:col>19</xdr:col>
      <xdr:colOff>1</xdr:colOff>
      <xdr:row>36</xdr:row>
      <xdr:rowOff>0</xdr:rowOff>
    </xdr:from>
    <xdr:to>
      <xdr:col>25</xdr:col>
      <xdr:colOff>228601</xdr:colOff>
      <xdr:row>37</xdr:row>
      <xdr:rowOff>0</xdr:rowOff>
    </xdr:to>
    <xdr:sp macro="" textlink="">
      <xdr:nvSpPr>
        <xdr:cNvPr id="24" name="線吹き出し 1 (枠付き) 23"/>
        <xdr:cNvSpPr/>
      </xdr:nvSpPr>
      <xdr:spPr>
        <a:xfrm>
          <a:off x="4524376" y="8658225"/>
          <a:ext cx="1657350" cy="238125"/>
        </a:xfrm>
        <a:prstGeom prst="borderCallout1">
          <a:avLst>
            <a:gd name="adj1" fmla="val 48290"/>
            <a:gd name="adj2" fmla="val 0"/>
            <a:gd name="adj3" fmla="val -327660"/>
            <a:gd name="adj4" fmla="val -101711"/>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ボタンを押下します。</a:t>
          </a:r>
        </a:p>
      </xdr:txBody>
    </xdr:sp>
    <xdr:clientData/>
  </xdr:twoCellAnchor>
  <xdr:twoCellAnchor>
    <xdr:from>
      <xdr:col>19</xdr:col>
      <xdr:colOff>175779</xdr:colOff>
      <xdr:row>51</xdr:row>
      <xdr:rowOff>38100</xdr:rowOff>
    </xdr:from>
    <xdr:to>
      <xdr:col>33</xdr:col>
      <xdr:colOff>152400</xdr:colOff>
      <xdr:row>52</xdr:row>
      <xdr:rowOff>38100</xdr:rowOff>
    </xdr:to>
    <xdr:sp macro="" textlink="">
      <xdr:nvSpPr>
        <xdr:cNvPr id="10" name="線吹き出し 1 (枠付き) 9"/>
        <xdr:cNvSpPr/>
      </xdr:nvSpPr>
      <xdr:spPr>
        <a:xfrm>
          <a:off x="4700154" y="12268200"/>
          <a:ext cx="3310371" cy="238125"/>
        </a:xfrm>
        <a:prstGeom prst="borderCallout1">
          <a:avLst>
            <a:gd name="adj1" fmla="val 48290"/>
            <a:gd name="adj2" fmla="val 0"/>
            <a:gd name="adj3" fmla="val 166091"/>
            <a:gd name="adj4" fmla="val -28606"/>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dk1"/>
              </a:solidFill>
              <a:effectLst/>
              <a:latin typeface="+mn-lt"/>
              <a:ea typeface="+mn-ea"/>
              <a:cs typeface="+mn-cs"/>
            </a:rPr>
            <a:t>保存された</a:t>
          </a:r>
          <a:r>
            <a:rPr kumimoji="1" lang="en-US" altLang="ja-JP" sz="1100">
              <a:solidFill>
                <a:schemeClr val="dk1"/>
              </a:solidFill>
              <a:effectLst/>
              <a:latin typeface="+mn-lt"/>
              <a:ea typeface="+mn-ea"/>
              <a:cs typeface="+mn-cs"/>
            </a:rPr>
            <a:t>OpcuaCollectInfo</a:t>
          </a:r>
          <a:r>
            <a:rPr kumimoji="1" lang="ja-JP" altLang="en-US" sz="1100">
              <a:solidFill>
                <a:schemeClr val="dk1"/>
              </a:solidFill>
              <a:effectLst/>
              <a:latin typeface="+mn-lt"/>
              <a:ea typeface="+mn-ea"/>
              <a:cs typeface="+mn-cs"/>
            </a:rPr>
            <a:t>ファイルを選択します。</a:t>
          </a:r>
          <a:endParaRPr lang="ja-JP" altLang="ja-JP">
            <a:effectLst/>
          </a:endParaRPr>
        </a:p>
      </xdr:txBody>
    </xdr:sp>
    <xdr:clientData/>
  </xdr:twoCellAnchor>
  <xdr:twoCellAnchor>
    <xdr:from>
      <xdr:col>24</xdr:col>
      <xdr:colOff>156729</xdr:colOff>
      <xdr:row>54</xdr:row>
      <xdr:rowOff>28575</xdr:rowOff>
    </xdr:from>
    <xdr:to>
      <xdr:col>33</xdr:col>
      <xdr:colOff>180976</xdr:colOff>
      <xdr:row>55</xdr:row>
      <xdr:rowOff>28575</xdr:rowOff>
    </xdr:to>
    <xdr:sp macro="" textlink="">
      <xdr:nvSpPr>
        <xdr:cNvPr id="11" name="線吹き出し 1 (枠付き) 10"/>
        <xdr:cNvSpPr/>
      </xdr:nvSpPr>
      <xdr:spPr>
        <a:xfrm>
          <a:off x="5871729" y="12973050"/>
          <a:ext cx="2167372" cy="238125"/>
        </a:xfrm>
        <a:prstGeom prst="borderCallout1">
          <a:avLst>
            <a:gd name="adj1" fmla="val 48290"/>
            <a:gd name="adj2" fmla="val 0"/>
            <a:gd name="adj3" fmla="val -53909"/>
            <a:gd name="adj4" fmla="val -9098"/>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dk1"/>
              </a:solidFill>
              <a:effectLst/>
              <a:latin typeface="+mn-lt"/>
              <a:ea typeface="+mn-ea"/>
              <a:cs typeface="+mn-cs"/>
            </a:rPr>
            <a:t>インポートボタンを押下します。</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44</xdr:col>
      <xdr:colOff>66675</xdr:colOff>
      <xdr:row>8</xdr:row>
      <xdr:rowOff>85725</xdr:rowOff>
    </xdr:to>
    <xdr:pic>
      <xdr:nvPicPr>
        <xdr:cNvPr id="19" name="図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752600"/>
          <a:ext cx="10306050" cy="32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60</xdr:row>
      <xdr:rowOff>0</xdr:rowOff>
    </xdr:from>
    <xdr:to>
      <xdr:col>20</xdr:col>
      <xdr:colOff>105421</xdr:colOff>
      <xdr:row>61</xdr:row>
      <xdr:rowOff>28612</xdr:rowOff>
    </xdr:to>
    <xdr:pic>
      <xdr:nvPicPr>
        <xdr:cNvPr id="25" name="図 24"/>
        <xdr:cNvPicPr>
          <a:picLocks noChangeAspect="1"/>
        </xdr:cNvPicPr>
      </xdr:nvPicPr>
      <xdr:blipFill>
        <a:blip xmlns:r="http://schemas.openxmlformats.org/officeDocument/2006/relationships" r:embed="rId2"/>
        <a:stretch>
          <a:fillRect/>
        </a:stretch>
      </xdr:blipFill>
      <xdr:spPr>
        <a:xfrm>
          <a:off x="238125" y="14373225"/>
          <a:ext cx="4629796" cy="266737"/>
        </a:xfrm>
        <a:prstGeom prst="rect">
          <a:avLst/>
        </a:prstGeom>
      </xdr:spPr>
    </xdr:pic>
    <xdr:clientData/>
  </xdr:twoCellAnchor>
  <xdr:twoCellAnchor editAs="oneCell">
    <xdr:from>
      <xdr:col>2</xdr:col>
      <xdr:colOff>0</xdr:colOff>
      <xdr:row>43</xdr:row>
      <xdr:rowOff>209513</xdr:rowOff>
    </xdr:from>
    <xdr:to>
      <xdr:col>21</xdr:col>
      <xdr:colOff>95895</xdr:colOff>
      <xdr:row>45</xdr:row>
      <xdr:rowOff>0</xdr:rowOff>
    </xdr:to>
    <xdr:pic>
      <xdr:nvPicPr>
        <xdr:cNvPr id="23" name="図 22"/>
        <xdr:cNvPicPr>
          <a:picLocks noChangeAspect="1"/>
        </xdr:cNvPicPr>
      </xdr:nvPicPr>
      <xdr:blipFill>
        <a:blip xmlns:r="http://schemas.openxmlformats.org/officeDocument/2006/relationships" r:embed="rId3"/>
        <a:stretch>
          <a:fillRect/>
        </a:stretch>
      </xdr:blipFill>
      <xdr:spPr>
        <a:xfrm>
          <a:off x="476250" y="10534613"/>
          <a:ext cx="4620270" cy="266737"/>
        </a:xfrm>
        <a:prstGeom prst="rect">
          <a:avLst/>
        </a:prstGeom>
      </xdr:spPr>
    </xdr:pic>
    <xdr:clientData/>
  </xdr:twoCellAnchor>
  <xdr:twoCellAnchor editAs="oneCell">
    <xdr:from>
      <xdr:col>2</xdr:col>
      <xdr:colOff>170410</xdr:colOff>
      <xdr:row>34</xdr:row>
      <xdr:rowOff>0</xdr:rowOff>
    </xdr:from>
    <xdr:to>
      <xdr:col>34</xdr:col>
      <xdr:colOff>0</xdr:colOff>
      <xdr:row>35</xdr:row>
      <xdr:rowOff>28612</xdr:rowOff>
    </xdr:to>
    <xdr:pic>
      <xdr:nvPicPr>
        <xdr:cNvPr id="22" name="図 21"/>
        <xdr:cNvPicPr>
          <a:picLocks noChangeAspect="1"/>
        </xdr:cNvPicPr>
      </xdr:nvPicPr>
      <xdr:blipFill>
        <a:blip xmlns:r="http://schemas.openxmlformats.org/officeDocument/2006/relationships" r:embed="rId4"/>
        <a:stretch>
          <a:fillRect/>
        </a:stretch>
      </xdr:blipFill>
      <xdr:spPr>
        <a:xfrm>
          <a:off x="646660" y="8181975"/>
          <a:ext cx="7449590" cy="266737"/>
        </a:xfrm>
        <a:prstGeom prst="rect">
          <a:avLst/>
        </a:prstGeom>
      </xdr:spPr>
    </xdr:pic>
    <xdr:clientData/>
  </xdr:twoCellAnchor>
  <xdr:twoCellAnchor editAs="oneCell">
    <xdr:from>
      <xdr:col>2</xdr:col>
      <xdr:colOff>170510</xdr:colOff>
      <xdr:row>27</xdr:row>
      <xdr:rowOff>0</xdr:rowOff>
    </xdr:from>
    <xdr:to>
      <xdr:col>31</xdr:col>
      <xdr:colOff>0</xdr:colOff>
      <xdr:row>28</xdr:row>
      <xdr:rowOff>28612</xdr:rowOff>
    </xdr:to>
    <xdr:pic>
      <xdr:nvPicPr>
        <xdr:cNvPr id="21" name="図 20"/>
        <xdr:cNvPicPr>
          <a:picLocks noChangeAspect="1"/>
        </xdr:cNvPicPr>
      </xdr:nvPicPr>
      <xdr:blipFill>
        <a:blip xmlns:r="http://schemas.openxmlformats.org/officeDocument/2006/relationships" r:embed="rId5"/>
        <a:stretch>
          <a:fillRect/>
        </a:stretch>
      </xdr:blipFill>
      <xdr:spPr>
        <a:xfrm>
          <a:off x="646760" y="6515100"/>
          <a:ext cx="6735115" cy="266737"/>
        </a:xfrm>
        <a:prstGeom prst="rect">
          <a:avLst/>
        </a:prstGeom>
      </xdr:spPr>
    </xdr:pic>
    <xdr:clientData/>
  </xdr:twoCellAnchor>
  <xdr:twoCellAnchor>
    <xdr:from>
      <xdr:col>13</xdr:col>
      <xdr:colOff>171451</xdr:colOff>
      <xdr:row>25</xdr:row>
      <xdr:rowOff>123825</xdr:rowOff>
    </xdr:from>
    <xdr:to>
      <xdr:col>20</xdr:col>
      <xdr:colOff>66676</xdr:colOff>
      <xdr:row>26</xdr:row>
      <xdr:rowOff>123825</xdr:rowOff>
    </xdr:to>
    <xdr:sp macro="" textlink="">
      <xdr:nvSpPr>
        <xdr:cNvPr id="3" name="線吹き出し 1 (枠付き) 2"/>
        <xdr:cNvSpPr/>
      </xdr:nvSpPr>
      <xdr:spPr>
        <a:xfrm>
          <a:off x="3267076" y="6162675"/>
          <a:ext cx="1562100" cy="238125"/>
        </a:xfrm>
        <a:prstGeom prst="borderCallout1">
          <a:avLst>
            <a:gd name="adj1" fmla="val 48290"/>
            <a:gd name="adj2" fmla="val 0"/>
            <a:gd name="adj3" fmla="val 199381"/>
            <a:gd name="adj4" fmla="val -1087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a:t>
          </a:r>
          <a:r>
            <a:rPr kumimoji="1" lang="en-US" altLang="ja-JP" sz="1100" baseline="0"/>
            <a:t> the </a:t>
          </a:r>
          <a:r>
            <a:rPr kumimoji="1" lang="en-US" altLang="ja-JP" sz="1100"/>
            <a:t>lowest value.</a:t>
          </a:r>
        </a:p>
      </xdr:txBody>
    </xdr:sp>
    <xdr:clientData/>
  </xdr:twoCellAnchor>
  <xdr:twoCellAnchor>
    <xdr:from>
      <xdr:col>2</xdr:col>
      <xdr:colOff>180975</xdr:colOff>
      <xdr:row>8</xdr:row>
      <xdr:rowOff>180975</xdr:rowOff>
    </xdr:from>
    <xdr:to>
      <xdr:col>17</xdr:col>
      <xdr:colOff>76200</xdr:colOff>
      <xdr:row>9</xdr:row>
      <xdr:rowOff>180975</xdr:rowOff>
    </xdr:to>
    <xdr:sp macro="" textlink="">
      <xdr:nvSpPr>
        <xdr:cNvPr id="5" name="線吹き出し 1 (枠付き) 4"/>
        <xdr:cNvSpPr/>
      </xdr:nvSpPr>
      <xdr:spPr>
        <a:xfrm>
          <a:off x="657225" y="2171700"/>
          <a:ext cx="3467100" cy="238125"/>
        </a:xfrm>
        <a:prstGeom prst="borderCallout1">
          <a:avLst>
            <a:gd name="adj1" fmla="val 48290"/>
            <a:gd name="adj2" fmla="val 0"/>
            <a:gd name="adj3" fmla="val -48619"/>
            <a:gd name="adj4" fmla="val -4997"/>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Click the Node name and fill out the form.</a:t>
          </a:r>
        </a:p>
      </xdr:txBody>
    </xdr:sp>
    <xdr:clientData/>
  </xdr:twoCellAnchor>
  <xdr:twoCellAnchor>
    <xdr:from>
      <xdr:col>27</xdr:col>
      <xdr:colOff>85725</xdr:colOff>
      <xdr:row>8</xdr:row>
      <xdr:rowOff>76200</xdr:rowOff>
    </xdr:from>
    <xdr:to>
      <xdr:col>34</xdr:col>
      <xdr:colOff>209550</xdr:colOff>
      <xdr:row>9</xdr:row>
      <xdr:rowOff>76200</xdr:rowOff>
    </xdr:to>
    <xdr:sp macro="" textlink="">
      <xdr:nvSpPr>
        <xdr:cNvPr id="6" name="線吹き出し 1 (枠付き) 5"/>
        <xdr:cNvSpPr/>
      </xdr:nvSpPr>
      <xdr:spPr>
        <a:xfrm>
          <a:off x="6515100" y="2066925"/>
          <a:ext cx="1790700" cy="238125"/>
        </a:xfrm>
        <a:prstGeom prst="borderCallout1">
          <a:avLst>
            <a:gd name="adj1" fmla="val 48290"/>
            <a:gd name="adj2" fmla="val 0"/>
            <a:gd name="adj3" fmla="val -48619"/>
            <a:gd name="adj4" fmla="val -1142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 directly into the cell.</a:t>
          </a:r>
        </a:p>
      </xdr:txBody>
    </xdr:sp>
    <xdr:clientData/>
  </xdr:twoCellAnchor>
  <xdr:twoCellAnchor editAs="oneCell">
    <xdr:from>
      <xdr:col>2</xdr:col>
      <xdr:colOff>190500</xdr:colOff>
      <xdr:row>10</xdr:row>
      <xdr:rowOff>19050</xdr:rowOff>
    </xdr:from>
    <xdr:to>
      <xdr:col>17</xdr:col>
      <xdr:colOff>48104</xdr:colOff>
      <xdr:row>14</xdr:row>
      <xdr:rowOff>200183</xdr:rowOff>
    </xdr:to>
    <xdr:pic>
      <xdr:nvPicPr>
        <xdr:cNvPr id="7" name="図 6"/>
        <xdr:cNvPicPr>
          <a:picLocks noChangeAspect="1"/>
        </xdr:cNvPicPr>
      </xdr:nvPicPr>
      <xdr:blipFill>
        <a:blip xmlns:r="http://schemas.openxmlformats.org/officeDocument/2006/relationships" r:embed="rId6"/>
        <a:stretch>
          <a:fillRect/>
        </a:stretch>
      </xdr:blipFill>
      <xdr:spPr>
        <a:xfrm>
          <a:off x="666750" y="2486025"/>
          <a:ext cx="3429479" cy="1133633"/>
        </a:xfrm>
        <a:prstGeom prst="rect">
          <a:avLst/>
        </a:prstGeom>
      </xdr:spPr>
    </xdr:pic>
    <xdr:clientData/>
  </xdr:twoCellAnchor>
  <xdr:twoCellAnchor>
    <xdr:from>
      <xdr:col>21</xdr:col>
      <xdr:colOff>9526</xdr:colOff>
      <xdr:row>28</xdr:row>
      <xdr:rowOff>85725</xdr:rowOff>
    </xdr:from>
    <xdr:to>
      <xdr:col>27</xdr:col>
      <xdr:colOff>142876</xdr:colOff>
      <xdr:row>29</xdr:row>
      <xdr:rowOff>85725</xdr:rowOff>
    </xdr:to>
    <xdr:sp macro="" textlink="">
      <xdr:nvSpPr>
        <xdr:cNvPr id="8" name="線吹き出し 1 (枠付き) 7"/>
        <xdr:cNvSpPr/>
      </xdr:nvSpPr>
      <xdr:spPr>
        <a:xfrm>
          <a:off x="5010151" y="6838950"/>
          <a:ext cx="1562100" cy="238125"/>
        </a:xfrm>
        <a:prstGeom prst="borderCallout1">
          <a:avLst>
            <a:gd name="adj1" fmla="val 48290"/>
            <a:gd name="adj2" fmla="val 0"/>
            <a:gd name="adj3" fmla="val -56619"/>
            <a:gd name="adj4" fmla="val -843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a:t>
          </a:r>
          <a:r>
            <a:rPr kumimoji="1" lang="en-US" altLang="ja-JP" sz="1100" baseline="0"/>
            <a:t> the </a:t>
          </a:r>
          <a:r>
            <a:rPr kumimoji="1" lang="en-US" altLang="ja-JP" sz="1100"/>
            <a:t>highest</a:t>
          </a:r>
          <a:r>
            <a:rPr kumimoji="1" lang="en-US" altLang="ja-JP" sz="1100" baseline="0"/>
            <a:t> value.</a:t>
          </a:r>
          <a:endParaRPr kumimoji="1" lang="en-US" altLang="ja-JP" sz="1100"/>
        </a:p>
      </xdr:txBody>
    </xdr:sp>
    <xdr:clientData/>
  </xdr:twoCellAnchor>
  <xdr:twoCellAnchor>
    <xdr:from>
      <xdr:col>5</xdr:col>
      <xdr:colOff>19049</xdr:colOff>
      <xdr:row>39</xdr:row>
      <xdr:rowOff>133350</xdr:rowOff>
    </xdr:from>
    <xdr:to>
      <xdr:col>14</xdr:col>
      <xdr:colOff>95249</xdr:colOff>
      <xdr:row>40</xdr:row>
      <xdr:rowOff>133350</xdr:rowOff>
    </xdr:to>
    <xdr:sp macro="" textlink="">
      <xdr:nvSpPr>
        <xdr:cNvPr id="11" name="線吹き出し 1 (枠付き) 10"/>
        <xdr:cNvSpPr/>
      </xdr:nvSpPr>
      <xdr:spPr>
        <a:xfrm>
          <a:off x="1209674" y="9505950"/>
          <a:ext cx="2219325" cy="238125"/>
        </a:xfrm>
        <a:prstGeom prst="borderCallout1">
          <a:avLst>
            <a:gd name="adj1" fmla="val 48290"/>
            <a:gd name="adj2" fmla="val 0"/>
            <a:gd name="adj3" fmla="val 479381"/>
            <a:gd name="adj4" fmla="val -2148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 the channel number of PMC.</a:t>
          </a:r>
        </a:p>
      </xdr:txBody>
    </xdr:sp>
    <xdr:clientData/>
  </xdr:twoCellAnchor>
  <xdr:twoCellAnchor>
    <xdr:from>
      <xdr:col>7</xdr:col>
      <xdr:colOff>9524</xdr:colOff>
      <xdr:row>40</xdr:row>
      <xdr:rowOff>228600</xdr:rowOff>
    </xdr:from>
    <xdr:to>
      <xdr:col>21</xdr:col>
      <xdr:colOff>95250</xdr:colOff>
      <xdr:row>41</xdr:row>
      <xdr:rowOff>228600</xdr:rowOff>
    </xdr:to>
    <xdr:sp macro="" textlink="">
      <xdr:nvSpPr>
        <xdr:cNvPr id="12" name="線吹き出し 1 (枠付き) 11"/>
        <xdr:cNvSpPr/>
      </xdr:nvSpPr>
      <xdr:spPr>
        <a:xfrm>
          <a:off x="1676399" y="9839325"/>
          <a:ext cx="3419476" cy="238125"/>
        </a:xfrm>
        <a:prstGeom prst="borderCallout1">
          <a:avLst>
            <a:gd name="adj1" fmla="val 48290"/>
            <a:gd name="adj2" fmla="val 0"/>
            <a:gd name="adj3" fmla="val 339381"/>
            <a:gd name="adj4" fmla="val -14395"/>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Select the address type of PMC from the list.</a:t>
          </a:r>
          <a:endParaRPr kumimoji="1" lang="ja-JP" altLang="en-US" sz="1100"/>
        </a:p>
      </xdr:txBody>
    </xdr:sp>
    <xdr:clientData/>
  </xdr:twoCellAnchor>
  <xdr:twoCellAnchor>
    <xdr:from>
      <xdr:col>7</xdr:col>
      <xdr:colOff>238124</xdr:colOff>
      <xdr:row>42</xdr:row>
      <xdr:rowOff>104775</xdr:rowOff>
    </xdr:from>
    <xdr:to>
      <xdr:col>22</xdr:col>
      <xdr:colOff>85725</xdr:colOff>
      <xdr:row>43</xdr:row>
      <xdr:rowOff>104775</xdr:rowOff>
    </xdr:to>
    <xdr:sp macro="" textlink="">
      <xdr:nvSpPr>
        <xdr:cNvPr id="13" name="線吹き出し 1 (枠付き) 12"/>
        <xdr:cNvSpPr/>
      </xdr:nvSpPr>
      <xdr:spPr>
        <a:xfrm>
          <a:off x="1904999" y="10191750"/>
          <a:ext cx="3419476" cy="238125"/>
        </a:xfrm>
        <a:prstGeom prst="borderCallout1">
          <a:avLst>
            <a:gd name="adj1" fmla="val 48290"/>
            <a:gd name="adj2" fmla="val 0"/>
            <a:gd name="adj3" fmla="val 191381"/>
            <a:gd name="adj4" fmla="val -6318"/>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Select the data type of PMC from the list.</a:t>
          </a:r>
          <a:endParaRPr kumimoji="1" lang="ja-JP" altLang="en-US" sz="1100"/>
        </a:p>
      </xdr:txBody>
    </xdr:sp>
    <xdr:clientData/>
  </xdr:twoCellAnchor>
  <xdr:twoCellAnchor>
    <xdr:from>
      <xdr:col>10</xdr:col>
      <xdr:colOff>76199</xdr:colOff>
      <xdr:row>48</xdr:row>
      <xdr:rowOff>28575</xdr:rowOff>
    </xdr:from>
    <xdr:to>
      <xdr:col>20</xdr:col>
      <xdr:colOff>209550</xdr:colOff>
      <xdr:row>49</xdr:row>
      <xdr:rowOff>28575</xdr:rowOff>
    </xdr:to>
    <xdr:sp macro="" textlink="">
      <xdr:nvSpPr>
        <xdr:cNvPr id="14" name="線吹き出し 1 (枠付き) 13"/>
        <xdr:cNvSpPr/>
      </xdr:nvSpPr>
      <xdr:spPr>
        <a:xfrm>
          <a:off x="2457449" y="11544300"/>
          <a:ext cx="2514601" cy="238125"/>
        </a:xfrm>
        <a:prstGeom prst="borderCallout1">
          <a:avLst>
            <a:gd name="adj1" fmla="val 48290"/>
            <a:gd name="adj2" fmla="val 0"/>
            <a:gd name="adj3" fmla="val -356619"/>
            <a:gd name="adj4" fmla="val -1272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 the "start address" of PMC.</a:t>
          </a:r>
        </a:p>
      </xdr:txBody>
    </xdr:sp>
    <xdr:clientData/>
  </xdr:twoCellAnchor>
  <xdr:twoCellAnchor>
    <xdr:from>
      <xdr:col>11</xdr:col>
      <xdr:colOff>180975</xdr:colOff>
      <xdr:row>46</xdr:row>
      <xdr:rowOff>200025</xdr:rowOff>
    </xdr:from>
    <xdr:to>
      <xdr:col>21</xdr:col>
      <xdr:colOff>190500</xdr:colOff>
      <xdr:row>47</xdr:row>
      <xdr:rowOff>200025</xdr:rowOff>
    </xdr:to>
    <xdr:sp macro="" textlink="">
      <xdr:nvSpPr>
        <xdr:cNvPr id="15" name="線吹き出し 1 (枠付き) 14"/>
        <xdr:cNvSpPr/>
      </xdr:nvSpPr>
      <xdr:spPr>
        <a:xfrm>
          <a:off x="2800350" y="11239500"/>
          <a:ext cx="2390775" cy="238125"/>
        </a:xfrm>
        <a:prstGeom prst="borderCallout1">
          <a:avLst>
            <a:gd name="adj1" fmla="val 48290"/>
            <a:gd name="adj2" fmla="val 0"/>
            <a:gd name="adj3" fmla="val -224619"/>
            <a:gd name="adj4" fmla="val -923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Enter the bit position of PMC.</a:t>
          </a:r>
        </a:p>
      </xdr:txBody>
    </xdr:sp>
    <xdr:clientData/>
  </xdr:twoCellAnchor>
  <xdr:twoCellAnchor>
    <xdr:from>
      <xdr:col>13</xdr:col>
      <xdr:colOff>38101</xdr:colOff>
      <xdr:row>45</xdr:row>
      <xdr:rowOff>104775</xdr:rowOff>
    </xdr:from>
    <xdr:to>
      <xdr:col>24</xdr:col>
      <xdr:colOff>28576</xdr:colOff>
      <xdr:row>46</xdr:row>
      <xdr:rowOff>104775</xdr:rowOff>
    </xdr:to>
    <xdr:sp macro="" textlink="">
      <xdr:nvSpPr>
        <xdr:cNvPr id="16" name="線吹き出し 1 (枠付き) 15"/>
        <xdr:cNvSpPr/>
      </xdr:nvSpPr>
      <xdr:spPr>
        <a:xfrm>
          <a:off x="3133726" y="10906125"/>
          <a:ext cx="2609850" cy="238125"/>
        </a:xfrm>
        <a:prstGeom prst="borderCallout1">
          <a:avLst>
            <a:gd name="adj1" fmla="val 48290"/>
            <a:gd name="adj2" fmla="val 0"/>
            <a:gd name="adj3" fmla="val -80619"/>
            <a:gd name="adj4" fmla="val -6417"/>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The number of acquisition is fixed at "1".</a:t>
          </a:r>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57150</xdr:colOff>
      <xdr:row>7</xdr:row>
      <xdr:rowOff>0</xdr:rowOff>
    </xdr:from>
    <xdr:to>
      <xdr:col>43</xdr:col>
      <xdr:colOff>0</xdr:colOff>
      <xdr:row>8</xdr:row>
      <xdr:rowOff>85725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1752600"/>
          <a:ext cx="9944100" cy="32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27</xdr:row>
      <xdr:rowOff>0</xdr:rowOff>
    </xdr:from>
    <xdr:to>
      <xdr:col>29</xdr:col>
      <xdr:colOff>115213</xdr:colOff>
      <xdr:row>28</xdr:row>
      <xdr:rowOff>28612</xdr:rowOff>
    </xdr:to>
    <xdr:pic>
      <xdr:nvPicPr>
        <xdr:cNvPr id="2" name="図 1"/>
        <xdr:cNvPicPr>
          <a:picLocks noChangeAspect="1"/>
        </xdr:cNvPicPr>
      </xdr:nvPicPr>
      <xdr:blipFill>
        <a:blip xmlns:r="http://schemas.openxmlformats.org/officeDocument/2006/relationships" r:embed="rId2"/>
        <a:stretch>
          <a:fillRect/>
        </a:stretch>
      </xdr:blipFill>
      <xdr:spPr>
        <a:xfrm>
          <a:off x="238125" y="2705100"/>
          <a:ext cx="6544588" cy="266737"/>
        </a:xfrm>
        <a:prstGeom prst="rect">
          <a:avLst/>
        </a:prstGeom>
      </xdr:spPr>
    </xdr:pic>
    <xdr:clientData/>
  </xdr:twoCellAnchor>
  <xdr:twoCellAnchor>
    <xdr:from>
      <xdr:col>13</xdr:col>
      <xdr:colOff>171451</xdr:colOff>
      <xdr:row>25</xdr:row>
      <xdr:rowOff>123825</xdr:rowOff>
    </xdr:from>
    <xdr:to>
      <xdr:col>20</xdr:col>
      <xdr:colOff>66676</xdr:colOff>
      <xdr:row>26</xdr:row>
      <xdr:rowOff>123825</xdr:rowOff>
    </xdr:to>
    <xdr:sp macro="" textlink="">
      <xdr:nvSpPr>
        <xdr:cNvPr id="3" name="線吹き出し 1 (枠付き) 2"/>
        <xdr:cNvSpPr/>
      </xdr:nvSpPr>
      <xdr:spPr>
        <a:xfrm>
          <a:off x="3267076" y="6877050"/>
          <a:ext cx="1562100" cy="238125"/>
        </a:xfrm>
        <a:prstGeom prst="borderCallout1">
          <a:avLst>
            <a:gd name="adj1" fmla="val 48290"/>
            <a:gd name="adj2" fmla="val 0"/>
            <a:gd name="adj3" fmla="val 199381"/>
            <a:gd name="adj4" fmla="val -10872"/>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low</a:t>
          </a:r>
          <a:r>
            <a:rPr kumimoji="1" lang="ja-JP" altLang="en-US" sz="1100"/>
            <a:t>値を入力します。</a:t>
          </a:r>
          <a:endParaRPr kumimoji="1" lang="en-US" altLang="ja-JP" sz="1100"/>
        </a:p>
      </xdr:txBody>
    </xdr:sp>
    <xdr:clientData/>
  </xdr:twoCellAnchor>
  <xdr:twoCellAnchor>
    <xdr:from>
      <xdr:col>2</xdr:col>
      <xdr:colOff>180975</xdr:colOff>
      <xdr:row>8</xdr:row>
      <xdr:rowOff>180975</xdr:rowOff>
    </xdr:from>
    <xdr:to>
      <xdr:col>17</xdr:col>
      <xdr:colOff>76200</xdr:colOff>
      <xdr:row>9</xdr:row>
      <xdr:rowOff>180975</xdr:rowOff>
    </xdr:to>
    <xdr:sp macro="" textlink="">
      <xdr:nvSpPr>
        <xdr:cNvPr id="8" name="線吹き出し 1 (枠付き) 7"/>
        <xdr:cNvSpPr/>
      </xdr:nvSpPr>
      <xdr:spPr>
        <a:xfrm>
          <a:off x="657225" y="2171700"/>
          <a:ext cx="3467100" cy="238125"/>
        </a:xfrm>
        <a:prstGeom prst="borderCallout1">
          <a:avLst>
            <a:gd name="adj1" fmla="val 48290"/>
            <a:gd name="adj2" fmla="val 0"/>
            <a:gd name="adj3" fmla="val -48619"/>
            <a:gd name="adj4" fmla="val -4997"/>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Node</a:t>
          </a:r>
          <a:r>
            <a:rPr kumimoji="1" lang="ja-JP" altLang="en-US" sz="1100"/>
            <a:t>名をクリックし、フォームから入力する。</a:t>
          </a:r>
          <a:endParaRPr kumimoji="1" lang="en-US" altLang="ja-JP" sz="1100"/>
        </a:p>
      </xdr:txBody>
    </xdr:sp>
    <xdr:clientData/>
  </xdr:twoCellAnchor>
  <xdr:twoCellAnchor>
    <xdr:from>
      <xdr:col>27</xdr:col>
      <xdr:colOff>85725</xdr:colOff>
      <xdr:row>8</xdr:row>
      <xdr:rowOff>76200</xdr:rowOff>
    </xdr:from>
    <xdr:to>
      <xdr:col>34</xdr:col>
      <xdr:colOff>209550</xdr:colOff>
      <xdr:row>9</xdr:row>
      <xdr:rowOff>76200</xdr:rowOff>
    </xdr:to>
    <xdr:sp macro="" textlink="">
      <xdr:nvSpPr>
        <xdr:cNvPr id="10" name="線吹き出し 1 (枠付き) 9"/>
        <xdr:cNvSpPr/>
      </xdr:nvSpPr>
      <xdr:spPr>
        <a:xfrm>
          <a:off x="6515100" y="2066925"/>
          <a:ext cx="1790700" cy="238125"/>
        </a:xfrm>
        <a:prstGeom prst="borderCallout1">
          <a:avLst>
            <a:gd name="adj1" fmla="val 48290"/>
            <a:gd name="adj2" fmla="val 0"/>
            <a:gd name="adj3" fmla="val -48619"/>
            <a:gd name="adj4" fmla="val -1142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セルに直接入力する。</a:t>
          </a:r>
          <a:endParaRPr kumimoji="1" lang="en-US" altLang="ja-JP" sz="1100"/>
        </a:p>
      </xdr:txBody>
    </xdr:sp>
    <xdr:clientData/>
  </xdr:twoCellAnchor>
  <xdr:twoCellAnchor editAs="oneCell">
    <xdr:from>
      <xdr:col>2</xdr:col>
      <xdr:colOff>190500</xdr:colOff>
      <xdr:row>10</xdr:row>
      <xdr:rowOff>19050</xdr:rowOff>
    </xdr:from>
    <xdr:to>
      <xdr:col>17</xdr:col>
      <xdr:colOff>48104</xdr:colOff>
      <xdr:row>14</xdr:row>
      <xdr:rowOff>200183</xdr:rowOff>
    </xdr:to>
    <xdr:pic>
      <xdr:nvPicPr>
        <xdr:cNvPr id="11" name="図 10"/>
        <xdr:cNvPicPr>
          <a:picLocks noChangeAspect="1"/>
        </xdr:cNvPicPr>
      </xdr:nvPicPr>
      <xdr:blipFill>
        <a:blip xmlns:r="http://schemas.openxmlformats.org/officeDocument/2006/relationships" r:embed="rId3"/>
        <a:stretch>
          <a:fillRect/>
        </a:stretch>
      </xdr:blipFill>
      <xdr:spPr>
        <a:xfrm>
          <a:off x="666750" y="2486025"/>
          <a:ext cx="3429479" cy="1133633"/>
        </a:xfrm>
        <a:prstGeom prst="rect">
          <a:avLst/>
        </a:prstGeom>
      </xdr:spPr>
    </xdr:pic>
    <xdr:clientData/>
  </xdr:twoCellAnchor>
  <xdr:twoCellAnchor>
    <xdr:from>
      <xdr:col>21</xdr:col>
      <xdr:colOff>9526</xdr:colOff>
      <xdr:row>28</xdr:row>
      <xdr:rowOff>85725</xdr:rowOff>
    </xdr:from>
    <xdr:to>
      <xdr:col>27</xdr:col>
      <xdr:colOff>142876</xdr:colOff>
      <xdr:row>29</xdr:row>
      <xdr:rowOff>85725</xdr:rowOff>
    </xdr:to>
    <xdr:sp macro="" textlink="">
      <xdr:nvSpPr>
        <xdr:cNvPr id="12" name="線吹き出し 1 (枠付き) 11"/>
        <xdr:cNvSpPr/>
      </xdr:nvSpPr>
      <xdr:spPr>
        <a:xfrm>
          <a:off x="5010151" y="7553325"/>
          <a:ext cx="1562100" cy="238125"/>
        </a:xfrm>
        <a:prstGeom prst="borderCallout1">
          <a:avLst>
            <a:gd name="adj1" fmla="val 48290"/>
            <a:gd name="adj2" fmla="val 0"/>
            <a:gd name="adj3" fmla="val -56619"/>
            <a:gd name="adj4" fmla="val -843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high</a:t>
          </a:r>
          <a:r>
            <a:rPr kumimoji="1" lang="ja-JP" altLang="en-US" sz="1100"/>
            <a:t>値を入力します。</a:t>
          </a:r>
          <a:endParaRPr kumimoji="1" lang="en-US" altLang="ja-JP" sz="1100"/>
        </a:p>
      </xdr:txBody>
    </xdr:sp>
    <xdr:clientData/>
  </xdr:twoCellAnchor>
  <xdr:twoCellAnchor editAs="oneCell">
    <xdr:from>
      <xdr:col>2</xdr:col>
      <xdr:colOff>0</xdr:colOff>
      <xdr:row>34</xdr:row>
      <xdr:rowOff>0</xdr:rowOff>
    </xdr:from>
    <xdr:to>
      <xdr:col>32</xdr:col>
      <xdr:colOff>105787</xdr:colOff>
      <xdr:row>35</xdr:row>
      <xdr:rowOff>38139</xdr:rowOff>
    </xdr:to>
    <xdr:pic>
      <xdr:nvPicPr>
        <xdr:cNvPr id="13" name="図 12"/>
        <xdr:cNvPicPr>
          <a:picLocks noChangeAspect="1"/>
        </xdr:cNvPicPr>
      </xdr:nvPicPr>
      <xdr:blipFill>
        <a:blip xmlns:r="http://schemas.openxmlformats.org/officeDocument/2006/relationships" r:embed="rId4"/>
        <a:stretch>
          <a:fillRect/>
        </a:stretch>
      </xdr:blipFill>
      <xdr:spPr>
        <a:xfrm>
          <a:off x="238125" y="7229475"/>
          <a:ext cx="7249537" cy="276264"/>
        </a:xfrm>
        <a:prstGeom prst="rect">
          <a:avLst/>
        </a:prstGeom>
      </xdr:spPr>
    </xdr:pic>
    <xdr:clientData/>
  </xdr:twoCellAnchor>
  <xdr:twoCellAnchor editAs="oneCell">
    <xdr:from>
      <xdr:col>2</xdr:col>
      <xdr:colOff>0</xdr:colOff>
      <xdr:row>43</xdr:row>
      <xdr:rowOff>209513</xdr:rowOff>
    </xdr:from>
    <xdr:to>
      <xdr:col>19</xdr:col>
      <xdr:colOff>76776</xdr:colOff>
      <xdr:row>45</xdr:row>
      <xdr:rowOff>0</xdr:rowOff>
    </xdr:to>
    <xdr:pic>
      <xdr:nvPicPr>
        <xdr:cNvPr id="14" name="図 13"/>
        <xdr:cNvPicPr>
          <a:picLocks noChangeAspect="1"/>
        </xdr:cNvPicPr>
      </xdr:nvPicPr>
      <xdr:blipFill>
        <a:blip xmlns:r="http://schemas.openxmlformats.org/officeDocument/2006/relationships" r:embed="rId5"/>
        <a:stretch>
          <a:fillRect/>
        </a:stretch>
      </xdr:blipFill>
      <xdr:spPr>
        <a:xfrm>
          <a:off x="476250" y="10296488"/>
          <a:ext cx="4124901" cy="266737"/>
        </a:xfrm>
        <a:prstGeom prst="rect">
          <a:avLst/>
        </a:prstGeom>
      </xdr:spPr>
    </xdr:pic>
    <xdr:clientData/>
  </xdr:twoCellAnchor>
  <xdr:twoCellAnchor>
    <xdr:from>
      <xdr:col>5</xdr:col>
      <xdr:colOff>19049</xdr:colOff>
      <xdr:row>39</xdr:row>
      <xdr:rowOff>133350</xdr:rowOff>
    </xdr:from>
    <xdr:to>
      <xdr:col>14</xdr:col>
      <xdr:colOff>95249</xdr:colOff>
      <xdr:row>40</xdr:row>
      <xdr:rowOff>133350</xdr:rowOff>
    </xdr:to>
    <xdr:sp macro="" textlink="">
      <xdr:nvSpPr>
        <xdr:cNvPr id="15" name="線吹き出し 1 (枠付き) 14"/>
        <xdr:cNvSpPr/>
      </xdr:nvSpPr>
      <xdr:spPr>
        <a:xfrm>
          <a:off x="1209674" y="9267825"/>
          <a:ext cx="2219325" cy="238125"/>
        </a:xfrm>
        <a:prstGeom prst="borderCallout1">
          <a:avLst>
            <a:gd name="adj1" fmla="val 48290"/>
            <a:gd name="adj2" fmla="val 0"/>
            <a:gd name="adj3" fmla="val 479381"/>
            <a:gd name="adj4" fmla="val -21489"/>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PMC</a:t>
          </a:r>
          <a:r>
            <a:rPr kumimoji="1" lang="ja-JP" altLang="en-US" sz="1100"/>
            <a:t>の系統番号を入力します。</a:t>
          </a:r>
          <a:endParaRPr kumimoji="1" lang="en-US" altLang="ja-JP" sz="1100"/>
        </a:p>
      </xdr:txBody>
    </xdr:sp>
    <xdr:clientData/>
  </xdr:twoCellAnchor>
  <xdr:twoCellAnchor>
    <xdr:from>
      <xdr:col>7</xdr:col>
      <xdr:colOff>9524</xdr:colOff>
      <xdr:row>40</xdr:row>
      <xdr:rowOff>228600</xdr:rowOff>
    </xdr:from>
    <xdr:to>
      <xdr:col>21</xdr:col>
      <xdr:colOff>95250</xdr:colOff>
      <xdr:row>41</xdr:row>
      <xdr:rowOff>228600</xdr:rowOff>
    </xdr:to>
    <xdr:sp macro="" textlink="">
      <xdr:nvSpPr>
        <xdr:cNvPr id="16" name="線吹き出し 1 (枠付き) 15"/>
        <xdr:cNvSpPr/>
      </xdr:nvSpPr>
      <xdr:spPr>
        <a:xfrm>
          <a:off x="1676399" y="9601200"/>
          <a:ext cx="3419476" cy="238125"/>
        </a:xfrm>
        <a:prstGeom prst="borderCallout1">
          <a:avLst>
            <a:gd name="adj1" fmla="val 48290"/>
            <a:gd name="adj2" fmla="val 0"/>
            <a:gd name="adj3" fmla="val 339381"/>
            <a:gd name="adj4" fmla="val -14395"/>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PMC</a:t>
          </a:r>
          <a:r>
            <a:rPr kumimoji="1" lang="ja-JP" altLang="en-US" sz="1100"/>
            <a:t>のアドレスタイプをリストから選択します。</a:t>
          </a:r>
        </a:p>
      </xdr:txBody>
    </xdr:sp>
    <xdr:clientData/>
  </xdr:twoCellAnchor>
  <xdr:twoCellAnchor>
    <xdr:from>
      <xdr:col>7</xdr:col>
      <xdr:colOff>238124</xdr:colOff>
      <xdr:row>42</xdr:row>
      <xdr:rowOff>104775</xdr:rowOff>
    </xdr:from>
    <xdr:to>
      <xdr:col>22</xdr:col>
      <xdr:colOff>85725</xdr:colOff>
      <xdr:row>43</xdr:row>
      <xdr:rowOff>104775</xdr:rowOff>
    </xdr:to>
    <xdr:sp macro="" textlink="">
      <xdr:nvSpPr>
        <xdr:cNvPr id="17" name="線吹き出し 1 (枠付き) 16"/>
        <xdr:cNvSpPr/>
      </xdr:nvSpPr>
      <xdr:spPr>
        <a:xfrm>
          <a:off x="1904999" y="9953625"/>
          <a:ext cx="3419476" cy="238125"/>
        </a:xfrm>
        <a:prstGeom prst="borderCallout1">
          <a:avLst>
            <a:gd name="adj1" fmla="val 48290"/>
            <a:gd name="adj2" fmla="val 0"/>
            <a:gd name="adj3" fmla="val 191381"/>
            <a:gd name="adj4" fmla="val -6318"/>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PMC</a:t>
          </a:r>
          <a:r>
            <a:rPr kumimoji="1" lang="ja-JP" altLang="en-US" sz="1100"/>
            <a:t>のデータタイプをリストから選択します。</a:t>
          </a:r>
        </a:p>
      </xdr:txBody>
    </xdr:sp>
    <xdr:clientData/>
  </xdr:twoCellAnchor>
  <xdr:twoCellAnchor>
    <xdr:from>
      <xdr:col>10</xdr:col>
      <xdr:colOff>76199</xdr:colOff>
      <xdr:row>48</xdr:row>
      <xdr:rowOff>28575</xdr:rowOff>
    </xdr:from>
    <xdr:to>
      <xdr:col>20</xdr:col>
      <xdr:colOff>209550</xdr:colOff>
      <xdr:row>49</xdr:row>
      <xdr:rowOff>28575</xdr:rowOff>
    </xdr:to>
    <xdr:sp macro="" textlink="">
      <xdr:nvSpPr>
        <xdr:cNvPr id="18" name="線吹き出し 1 (枠付き) 17"/>
        <xdr:cNvSpPr/>
      </xdr:nvSpPr>
      <xdr:spPr>
        <a:xfrm>
          <a:off x="2457449" y="11306175"/>
          <a:ext cx="2514601" cy="238125"/>
        </a:xfrm>
        <a:prstGeom prst="borderCallout1">
          <a:avLst>
            <a:gd name="adj1" fmla="val 48290"/>
            <a:gd name="adj2" fmla="val 0"/>
            <a:gd name="adj3" fmla="val -356619"/>
            <a:gd name="adj4" fmla="val -12723"/>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PMC</a:t>
          </a:r>
          <a:r>
            <a:rPr kumimoji="1" lang="ja-JP" altLang="en-US" sz="1100"/>
            <a:t>の開始アドレスを入力します。</a:t>
          </a:r>
        </a:p>
      </xdr:txBody>
    </xdr:sp>
    <xdr:clientData/>
  </xdr:twoCellAnchor>
  <xdr:twoCellAnchor>
    <xdr:from>
      <xdr:col>11</xdr:col>
      <xdr:colOff>180975</xdr:colOff>
      <xdr:row>46</xdr:row>
      <xdr:rowOff>200025</xdr:rowOff>
    </xdr:from>
    <xdr:to>
      <xdr:col>21</xdr:col>
      <xdr:colOff>190500</xdr:colOff>
      <xdr:row>47</xdr:row>
      <xdr:rowOff>200025</xdr:rowOff>
    </xdr:to>
    <xdr:sp macro="" textlink="">
      <xdr:nvSpPr>
        <xdr:cNvPr id="19" name="線吹き出し 1 (枠付き) 18"/>
        <xdr:cNvSpPr/>
      </xdr:nvSpPr>
      <xdr:spPr>
        <a:xfrm>
          <a:off x="2800350" y="11001375"/>
          <a:ext cx="2390775" cy="238125"/>
        </a:xfrm>
        <a:prstGeom prst="borderCallout1">
          <a:avLst>
            <a:gd name="adj1" fmla="val 48290"/>
            <a:gd name="adj2" fmla="val 0"/>
            <a:gd name="adj3" fmla="val -224619"/>
            <a:gd name="adj4" fmla="val -9230"/>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PMC</a:t>
          </a:r>
          <a:r>
            <a:rPr kumimoji="1" lang="ja-JP" altLang="en-US" sz="1100"/>
            <a:t>のビット位置を入力します。</a:t>
          </a:r>
        </a:p>
      </xdr:txBody>
    </xdr:sp>
    <xdr:clientData/>
  </xdr:twoCellAnchor>
  <xdr:twoCellAnchor>
    <xdr:from>
      <xdr:col>13</xdr:col>
      <xdr:colOff>38101</xdr:colOff>
      <xdr:row>45</xdr:row>
      <xdr:rowOff>104775</xdr:rowOff>
    </xdr:from>
    <xdr:to>
      <xdr:col>19</xdr:col>
      <xdr:colOff>114301</xdr:colOff>
      <xdr:row>46</xdr:row>
      <xdr:rowOff>104775</xdr:rowOff>
    </xdr:to>
    <xdr:sp macro="" textlink="">
      <xdr:nvSpPr>
        <xdr:cNvPr id="20" name="線吹き出し 1 (枠付き) 19"/>
        <xdr:cNvSpPr/>
      </xdr:nvSpPr>
      <xdr:spPr>
        <a:xfrm>
          <a:off x="3133726" y="10668000"/>
          <a:ext cx="1504950" cy="238125"/>
        </a:xfrm>
        <a:prstGeom prst="borderCallout1">
          <a:avLst>
            <a:gd name="adj1" fmla="val 48290"/>
            <a:gd name="adj2" fmla="val 0"/>
            <a:gd name="adj3" fmla="val -80619"/>
            <a:gd name="adj4" fmla="val -6417"/>
          </a:avLst>
        </a:prstGeom>
        <a:ln>
          <a:tailEnd type="ova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100"/>
            <a:t>取得数は</a:t>
          </a:r>
          <a:r>
            <a:rPr kumimoji="1" lang="en-US" altLang="ja-JP" sz="1100"/>
            <a:t>1</a:t>
          </a:r>
          <a:r>
            <a:rPr kumimoji="1" lang="ja-JP" altLang="en-US" sz="1100"/>
            <a:t>固定です。</a:t>
          </a:r>
        </a:p>
      </xdr:txBody>
    </xdr:sp>
    <xdr:clientData/>
  </xdr:twoCellAnchor>
  <xdr:twoCellAnchor editAs="oneCell">
    <xdr:from>
      <xdr:col>1</xdr:col>
      <xdr:colOff>57150</xdr:colOff>
      <xdr:row>60</xdr:row>
      <xdr:rowOff>38100</xdr:rowOff>
    </xdr:from>
    <xdr:to>
      <xdr:col>18</xdr:col>
      <xdr:colOff>152978</xdr:colOff>
      <xdr:row>61</xdr:row>
      <xdr:rowOff>66712</xdr:rowOff>
    </xdr:to>
    <xdr:pic>
      <xdr:nvPicPr>
        <xdr:cNvPr id="21" name="図 20"/>
        <xdr:cNvPicPr>
          <a:picLocks noChangeAspect="1"/>
        </xdr:cNvPicPr>
      </xdr:nvPicPr>
      <xdr:blipFill>
        <a:blip xmlns:r="http://schemas.openxmlformats.org/officeDocument/2006/relationships" r:embed="rId6"/>
        <a:stretch>
          <a:fillRect/>
        </a:stretch>
      </xdr:blipFill>
      <xdr:spPr>
        <a:xfrm>
          <a:off x="295275" y="14411325"/>
          <a:ext cx="4143953" cy="26673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H22"/>
  <sheetViews>
    <sheetView showGridLines="0" tabSelected="1" workbookViewId="0">
      <selection activeCell="AF1" sqref="AF1:AH1"/>
    </sheetView>
  </sheetViews>
  <sheetFormatPr defaultColWidth="3.125" defaultRowHeight="18.75" x14ac:dyDescent="0.4"/>
  <cols>
    <col min="28" max="28" width="3.125" customWidth="1"/>
  </cols>
  <sheetData>
    <row r="1" spans="1:34" ht="25.5" x14ac:dyDescent="0.4">
      <c r="A1" s="14" t="str">
        <f>INDEX(wording!$A:$B,5,VLOOKUP(Introduction!$AF$1,List!$A:$B,2,FALSE))</f>
        <v>Introduction</v>
      </c>
      <c r="Z1" s="48" t="str">
        <f>INDEX(wording!$A:$B,1,VLOOKUP(Introduction!$AF$1,List!$A:$B,2,FALSE))</f>
        <v>言語を選択-&gt;</v>
      </c>
      <c r="AA1" s="48"/>
      <c r="AB1" s="48"/>
      <c r="AC1" s="48"/>
      <c r="AD1" s="48"/>
      <c r="AE1" s="49"/>
      <c r="AF1" s="45" t="s">
        <v>145</v>
      </c>
      <c r="AG1" s="46"/>
      <c r="AH1" s="47"/>
    </row>
    <row r="2" spans="1:34" x14ac:dyDescent="0.4">
      <c r="A2" s="15"/>
    </row>
    <row r="3" spans="1:34" x14ac:dyDescent="0.4">
      <c r="A3" s="15"/>
    </row>
    <row r="4" spans="1:34" x14ac:dyDescent="0.4">
      <c r="A4" s="16"/>
    </row>
    <row r="5" spans="1:34" x14ac:dyDescent="0.4">
      <c r="A5" s="15"/>
    </row>
    <row r="6" spans="1:34" x14ac:dyDescent="0.4">
      <c r="A6" s="15"/>
    </row>
    <row r="7" spans="1:34" x14ac:dyDescent="0.4">
      <c r="A7" s="15"/>
    </row>
    <row r="8" spans="1:34" x14ac:dyDescent="0.4">
      <c r="A8" s="15"/>
    </row>
    <row r="9" spans="1:34" x14ac:dyDescent="0.4">
      <c r="A9" s="15"/>
    </row>
    <row r="10" spans="1:34" x14ac:dyDescent="0.4">
      <c r="A10" s="15"/>
    </row>
    <row r="11" spans="1:34" x14ac:dyDescent="0.4">
      <c r="A11" s="15"/>
    </row>
    <row r="12" spans="1:34" x14ac:dyDescent="0.4">
      <c r="A12" s="15"/>
    </row>
    <row r="13" spans="1:34" x14ac:dyDescent="0.4">
      <c r="A13" s="15"/>
    </row>
    <row r="14" spans="1:34" x14ac:dyDescent="0.4">
      <c r="A14" s="15"/>
    </row>
    <row r="15" spans="1:34" x14ac:dyDescent="0.4">
      <c r="A15" s="42" t="str">
        <f>INDEX(wording!$A:$B,20,VLOOKUP(Introduction!$AF$1,List!$A:$B,2,FALSE))</f>
        <v>How to use</v>
      </c>
    </row>
    <row r="16" spans="1:34" x14ac:dyDescent="0.4">
      <c r="A16" s="15" t="str">
        <f>INDEX(wording!$A:$B,10,VLOOKUP(Introduction!$AF$1,List!$A:$B,2,FALSE))</f>
        <v>1. Create OPC UA Collection Information Sheet</v>
      </c>
      <c r="O16" s="2"/>
      <c r="P16" s="43" t="str">
        <f>INDEX(wording!$A:$B,14,VLOOKUP(Introduction!$AF$1,List!$A:$B,2,FALSE))</f>
        <v>Explanation of Create OPC UA Collection Information Sheet</v>
      </c>
      <c r="Q16" s="44"/>
      <c r="R16" s="44"/>
      <c r="S16" s="44"/>
      <c r="T16" s="44"/>
      <c r="U16" s="44"/>
      <c r="V16" s="44"/>
      <c r="W16" s="44"/>
      <c r="X16" s="44"/>
      <c r="Y16" s="44"/>
      <c r="Z16" s="44"/>
      <c r="AA16" s="44"/>
      <c r="AB16" s="44"/>
      <c r="AC16" s="44"/>
      <c r="AD16" s="44"/>
      <c r="AE16" s="44"/>
      <c r="AF16" s="44"/>
      <c r="AG16" s="44"/>
      <c r="AH16" s="44"/>
    </row>
    <row r="17" spans="1:34" x14ac:dyDescent="0.4">
      <c r="A17" s="15" t="str">
        <f>INDEX(wording!$A:$B,11,VLOOKUP(Introduction!$AF$1,List!$A:$B,2,FALSE))</f>
        <v>2. Input OPC UA Collection Information Sheet</v>
      </c>
      <c r="O17" s="2"/>
      <c r="P17" s="43" t="str">
        <f>INDEX(wording!$A:$B,15,VLOOKUP(Introduction!$AF$1,List!$A:$B,2,FALSE))</f>
        <v>Explanation of Input OPC UA Collection Information Sheet</v>
      </c>
      <c r="Q17" s="44"/>
      <c r="R17" s="44"/>
      <c r="S17" s="44"/>
      <c r="T17" s="44"/>
      <c r="U17" s="44"/>
      <c r="V17" s="44"/>
      <c r="W17" s="44"/>
      <c r="X17" s="44"/>
      <c r="Y17" s="44"/>
      <c r="Z17" s="44"/>
      <c r="AA17" s="44"/>
      <c r="AB17" s="44"/>
      <c r="AC17" s="44"/>
      <c r="AD17" s="44"/>
      <c r="AE17" s="44"/>
      <c r="AF17" s="44"/>
      <c r="AG17" s="44"/>
      <c r="AH17" s="44"/>
    </row>
    <row r="18" spans="1:34" x14ac:dyDescent="0.4">
      <c r="A18" s="15" t="str">
        <f>INDEX(wording!$A:$B,12,VLOOKUP(Introduction!$AF$1,List!$A:$B,2,FALSE))</f>
        <v>3. Output OPC UA Collection Information File</v>
      </c>
      <c r="O18" s="2"/>
      <c r="P18" s="43" t="str">
        <f>INDEX(wording!$A:$B,16,VLOOKUP(Introduction!$AF$1,List!$A:$B,2,FALSE))</f>
        <v>Explanation of Output OPC UA Collection Information File</v>
      </c>
      <c r="Q18" s="44"/>
      <c r="R18" s="44"/>
      <c r="S18" s="44"/>
      <c r="T18" s="44"/>
      <c r="U18" s="44"/>
      <c r="V18" s="44"/>
      <c r="W18" s="44"/>
      <c r="X18" s="44"/>
      <c r="Y18" s="44"/>
      <c r="Z18" s="44"/>
      <c r="AA18" s="44"/>
      <c r="AB18" s="44"/>
      <c r="AC18" s="44"/>
      <c r="AD18" s="44"/>
      <c r="AE18" s="44"/>
      <c r="AF18" s="44"/>
      <c r="AG18" s="44"/>
      <c r="AH18" s="44"/>
    </row>
    <row r="19" spans="1:34" x14ac:dyDescent="0.4">
      <c r="A19" s="15" t="str">
        <f>INDEX(wording!$A:$B,13,VLOOKUP(Introduction!$AF$1,List!$A:$B,2,FALSE))</f>
        <v>4. Import to FBR-100AN</v>
      </c>
      <c r="O19" s="2"/>
      <c r="P19" s="43" t="str">
        <f>INDEX(wording!$A:$B,17,VLOOKUP(Introduction!$AF$1,List!$A:$B,2,FALSE))</f>
        <v>Explanation of Import to FBR-100AN</v>
      </c>
      <c r="Q19" s="44"/>
      <c r="R19" s="44"/>
      <c r="S19" s="44"/>
      <c r="T19" s="44"/>
      <c r="U19" s="44"/>
      <c r="V19" s="44"/>
      <c r="W19" s="44"/>
      <c r="X19" s="44"/>
      <c r="Y19" s="44"/>
      <c r="Z19" s="44"/>
      <c r="AA19" s="44"/>
      <c r="AB19" s="44"/>
      <c r="AC19" s="44"/>
      <c r="AD19" s="44"/>
      <c r="AE19" s="44"/>
      <c r="AF19" s="44"/>
      <c r="AG19" s="44"/>
      <c r="AH19" s="44"/>
    </row>
    <row r="22" spans="1:34" x14ac:dyDescent="0.4">
      <c r="E22" t="str">
        <f>INDEX(wording!$A:$B,6,VLOOKUP(Introduction!$AF$1,List!$A:$B,2,FALSE))</f>
        <v>Create and edit</v>
      </c>
      <c r="O22" t="str">
        <f>INDEX(wording!$A:$B,7,VLOOKUP(Introduction!$AF$1,List!$A:$B,2,FALSE))</f>
        <v>File creation</v>
      </c>
      <c r="X22" t="str">
        <f>INDEX(wording!$A:$B,8,VLOOKUP(Introduction!$AF$1,List!$A:$B,2,FALSE))</f>
        <v>Importing</v>
      </c>
    </row>
  </sheetData>
  <sheetProtection selectLockedCells="1"/>
  <mergeCells count="6">
    <mergeCell ref="P19:AH19"/>
    <mergeCell ref="AF1:AH1"/>
    <mergeCell ref="Z1:AE1"/>
    <mergeCell ref="P16:AH16"/>
    <mergeCell ref="P17:AH17"/>
    <mergeCell ref="P18:AH18"/>
  </mergeCells>
  <phoneticPr fontId="1"/>
  <dataValidations count="1">
    <dataValidation type="list" allowBlank="1" showInputMessage="1" showErrorMessage="1" sqref="AF1:AH1">
      <formula1>wording</formula1>
    </dataValidation>
  </dataValidations>
  <hyperlinks>
    <hyperlink ref="P19" location="Import" display="Import"/>
    <hyperlink ref="P18" location="Output" display="Output"/>
    <hyperlink ref="P16" location="Create" display="Create"/>
    <hyperlink ref="P17" location="'OPC UA Collection Information'!A1" display="'OPC UA Collection Information'!A1"/>
  </hyperlink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4"/>
  <dimension ref="A1:AK40"/>
  <sheetViews>
    <sheetView showGridLines="0" zoomScaleNormal="100" workbookViewId="0"/>
  </sheetViews>
  <sheetFormatPr defaultColWidth="3.125" defaultRowHeight="18.75" x14ac:dyDescent="0.4"/>
  <sheetData>
    <row r="1" spans="1:37" ht="25.5" x14ac:dyDescent="0.4">
      <c r="A1" s="22" t="s">
        <v>93</v>
      </c>
    </row>
    <row r="3" spans="1:37" x14ac:dyDescent="0.4">
      <c r="A3" s="23" t="s">
        <v>21</v>
      </c>
    </row>
    <row r="4" spans="1:37" x14ac:dyDescent="0.4">
      <c r="A4" t="s">
        <v>19</v>
      </c>
    </row>
    <row r="5" spans="1:37" x14ac:dyDescent="0.4">
      <c r="A5" t="s">
        <v>20</v>
      </c>
    </row>
    <row r="6" spans="1:37" x14ac:dyDescent="0.4">
      <c r="A6" t="s">
        <v>90</v>
      </c>
    </row>
    <row r="8" spans="1:37" x14ac:dyDescent="0.4">
      <c r="B8" s="5"/>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7"/>
    </row>
    <row r="9" spans="1:37" x14ac:dyDescent="0.4">
      <c r="B9" s="8"/>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9"/>
    </row>
    <row r="10" spans="1:37" s="1" customFormat="1" x14ac:dyDescent="0.4">
      <c r="B10" s="13"/>
      <c r="C10" s="3"/>
      <c r="D10" s="3"/>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20"/>
    </row>
    <row r="11" spans="1:37" s="1" customFormat="1" x14ac:dyDescent="0.4">
      <c r="B11" s="13"/>
      <c r="C11" s="3"/>
      <c r="D11" s="3"/>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20"/>
    </row>
    <row r="12" spans="1:37" s="1" customFormat="1" x14ac:dyDescent="0.4">
      <c r="B12" s="13"/>
      <c r="C12" s="3"/>
      <c r="D12" s="3"/>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20"/>
    </row>
    <row r="13" spans="1:37" x14ac:dyDescent="0.4">
      <c r="B13" s="8"/>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9"/>
    </row>
    <row r="14" spans="1:37" x14ac:dyDescent="0.4">
      <c r="B14" s="8"/>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9"/>
    </row>
    <row r="15" spans="1:37" x14ac:dyDescent="0.4">
      <c r="B15" s="8"/>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9"/>
    </row>
    <row r="16" spans="1:37" x14ac:dyDescent="0.4">
      <c r="B16" s="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9"/>
    </row>
    <row r="17" spans="1:37" x14ac:dyDescent="0.4">
      <c r="B17" s="8"/>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9"/>
    </row>
    <row r="18" spans="1:37" x14ac:dyDescent="0.4">
      <c r="B18" s="8"/>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9"/>
    </row>
    <row r="19" spans="1:37" x14ac:dyDescent="0.4">
      <c r="B19" s="8"/>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9"/>
    </row>
    <row r="20" spans="1:37" x14ac:dyDescent="0.4">
      <c r="B20" s="10"/>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2"/>
    </row>
    <row r="22" spans="1:37" x14ac:dyDescent="0.4">
      <c r="A22" s="23" t="s">
        <v>22</v>
      </c>
      <c r="B22" s="2"/>
    </row>
    <row r="23" spans="1:37" x14ac:dyDescent="0.4">
      <c r="A23" t="s">
        <v>92</v>
      </c>
      <c r="B23" s="2"/>
    </row>
    <row r="24" spans="1:37" x14ac:dyDescent="0.4">
      <c r="A24" t="s">
        <v>23</v>
      </c>
    </row>
    <row r="25" spans="1:37" x14ac:dyDescent="0.4">
      <c r="A25" t="s">
        <v>91</v>
      </c>
    </row>
    <row r="27" spans="1:37" x14ac:dyDescent="0.4">
      <c r="B27" s="5"/>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7"/>
    </row>
    <row r="28" spans="1:37" x14ac:dyDescent="0.4">
      <c r="B28" s="8"/>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9"/>
    </row>
    <row r="29" spans="1:37" x14ac:dyDescent="0.4">
      <c r="B29" s="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9"/>
    </row>
    <row r="30" spans="1:37" x14ac:dyDescent="0.4">
      <c r="B30" s="8"/>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9"/>
    </row>
    <row r="31" spans="1:37" x14ac:dyDescent="0.4">
      <c r="B31" s="8"/>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9"/>
    </row>
    <row r="32" spans="1:37" x14ac:dyDescent="0.4">
      <c r="B32" s="8"/>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9"/>
    </row>
    <row r="33" spans="1:37" x14ac:dyDescent="0.4">
      <c r="B33" s="8"/>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9"/>
    </row>
    <row r="34" spans="1:37" x14ac:dyDescent="0.4">
      <c r="B34" s="8"/>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9"/>
    </row>
    <row r="35" spans="1:37" x14ac:dyDescent="0.4">
      <c r="B35" s="8"/>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9"/>
    </row>
    <row r="36" spans="1:37" x14ac:dyDescent="0.4">
      <c r="B36" s="8"/>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9"/>
    </row>
    <row r="37" spans="1:37" x14ac:dyDescent="0.4">
      <c r="B37" s="8"/>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9"/>
    </row>
    <row r="38" spans="1:37" x14ac:dyDescent="0.4">
      <c r="B38" s="10"/>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2"/>
    </row>
    <row r="39" spans="1:37" x14ac:dyDescent="0.4">
      <c r="B39" s="6"/>
      <c r="C39" s="6"/>
      <c r="D39" s="6"/>
      <c r="E39" s="6"/>
      <c r="F39" s="6"/>
      <c r="G39" s="6"/>
      <c r="H39" s="6"/>
      <c r="I39" s="6"/>
      <c r="J39" s="6"/>
      <c r="K39" s="6"/>
      <c r="L39" s="6"/>
      <c r="M39" s="6"/>
      <c r="N39" s="6"/>
      <c r="O39" s="6"/>
    </row>
    <row r="40" spans="1:37" x14ac:dyDescent="0.4">
      <c r="A40" s="23" t="s">
        <v>103</v>
      </c>
    </row>
  </sheetData>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10" r:id="rId4" name="Button 2">
              <controlPr defaultSize="0" print="0" autoFill="0" autoPict="0">
                <anchor moveWithCells="1" sizeWithCells="1">
                  <from>
                    <xdr:col>2</xdr:col>
                    <xdr:colOff>0</xdr:colOff>
                    <xdr:row>17</xdr:row>
                    <xdr:rowOff>0</xdr:rowOff>
                  </from>
                  <to>
                    <xdr:col>17</xdr:col>
                    <xdr:colOff>104775</xdr:colOff>
                    <xdr:row>19</xdr:row>
                    <xdr:rowOff>0</xdr:rowOff>
                  </to>
                </anchor>
              </controlPr>
            </control>
          </mc:Choice>
        </mc:AlternateContent>
        <mc:AlternateContent xmlns:mc="http://schemas.openxmlformats.org/markup-compatibility/2006">
          <mc:Choice Requires="x14">
            <control shapeId="17411" r:id="rId5" name="Button 3">
              <controlPr defaultSize="0" print="0" autoFill="0" autoPict="0">
                <anchor moveWithCells="1" sizeWithCells="1">
                  <from>
                    <xdr:col>2</xdr:col>
                    <xdr:colOff>0</xdr:colOff>
                    <xdr:row>31</xdr:row>
                    <xdr:rowOff>0</xdr:rowOff>
                  </from>
                  <to>
                    <xdr:col>17</xdr:col>
                    <xdr:colOff>104775</xdr:colOff>
                    <xdr:row>33</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tabColor rgb="FFFFFF00"/>
  </sheetPr>
  <dimension ref="A1:B60"/>
  <sheetViews>
    <sheetView showGridLines="0" workbookViewId="0"/>
  </sheetViews>
  <sheetFormatPr defaultColWidth="3.125" defaultRowHeight="18.75" x14ac:dyDescent="0.4"/>
  <cols>
    <col min="1" max="16384" width="3.125" style="19"/>
  </cols>
  <sheetData>
    <row r="1" spans="1:2" ht="25.5" x14ac:dyDescent="0.4">
      <c r="A1" s="24" t="s">
        <v>136</v>
      </c>
    </row>
    <row r="3" spans="1:2" x14ac:dyDescent="0.4">
      <c r="A3" s="19" t="s">
        <v>111</v>
      </c>
    </row>
    <row r="4" spans="1:2" x14ac:dyDescent="0.4">
      <c r="A4" s="19" t="s">
        <v>112</v>
      </c>
    </row>
    <row r="5" spans="1:2" x14ac:dyDescent="0.4">
      <c r="A5" s="19" t="s">
        <v>113</v>
      </c>
    </row>
    <row r="6" spans="1:2" x14ac:dyDescent="0.4">
      <c r="A6" s="19" t="s">
        <v>114</v>
      </c>
    </row>
    <row r="7" spans="1:2" x14ac:dyDescent="0.4">
      <c r="B7" s="19" t="s">
        <v>115</v>
      </c>
    </row>
    <row r="16" spans="1:2" x14ac:dyDescent="0.4">
      <c r="A16" s="19" t="s">
        <v>116</v>
      </c>
    </row>
    <row r="18" spans="1:2" x14ac:dyDescent="0.4">
      <c r="A18" s="19" t="s">
        <v>117</v>
      </c>
    </row>
    <row r="19" spans="1:2" x14ac:dyDescent="0.4">
      <c r="A19" s="19" t="s">
        <v>118</v>
      </c>
    </row>
    <row r="20" spans="1:2" x14ac:dyDescent="0.4">
      <c r="B20" s="19" t="s">
        <v>119</v>
      </c>
    </row>
    <row r="21" spans="1:2" x14ac:dyDescent="0.4">
      <c r="B21" s="19" t="s">
        <v>120</v>
      </c>
    </row>
    <row r="22" spans="1:2" x14ac:dyDescent="0.4">
      <c r="B22" s="19" t="s">
        <v>142</v>
      </c>
    </row>
    <row r="24" spans="1:2" x14ac:dyDescent="0.4">
      <c r="A24" s="19" t="s">
        <v>55</v>
      </c>
    </row>
    <row r="25" spans="1:2" x14ac:dyDescent="0.4">
      <c r="B25" s="19" t="s">
        <v>121</v>
      </c>
    </row>
    <row r="31" spans="1:2" x14ac:dyDescent="0.4">
      <c r="B31" s="19" t="s">
        <v>122</v>
      </c>
    </row>
    <row r="32" spans="1:2" x14ac:dyDescent="0.4">
      <c r="B32" s="19" t="s">
        <v>141</v>
      </c>
    </row>
    <row r="34" spans="1:2" x14ac:dyDescent="0.4">
      <c r="B34" s="19" t="s">
        <v>123</v>
      </c>
    </row>
    <row r="37" spans="1:2" x14ac:dyDescent="0.4">
      <c r="A37" s="19" t="s">
        <v>124</v>
      </c>
    </row>
    <row r="38" spans="1:2" x14ac:dyDescent="0.4">
      <c r="B38" s="19" t="s">
        <v>125</v>
      </c>
    </row>
    <row r="39" spans="1:2" x14ac:dyDescent="0.4">
      <c r="B39" s="19" t="s">
        <v>126</v>
      </c>
    </row>
    <row r="51" spans="2:2" x14ac:dyDescent="0.4">
      <c r="B51" s="19" t="s">
        <v>129</v>
      </c>
    </row>
    <row r="52" spans="2:2" x14ac:dyDescent="0.4">
      <c r="B52" s="19" t="s">
        <v>127</v>
      </c>
    </row>
    <row r="53" spans="2:2" x14ac:dyDescent="0.4">
      <c r="B53" s="19" t="s">
        <v>128</v>
      </c>
    </row>
    <row r="55" spans="2:2" x14ac:dyDescent="0.4">
      <c r="B55" s="19" t="s">
        <v>130</v>
      </c>
    </row>
    <row r="56" spans="2:2" x14ac:dyDescent="0.4">
      <c r="B56" s="19" t="s">
        <v>131</v>
      </c>
    </row>
    <row r="57" spans="2:2" x14ac:dyDescent="0.4">
      <c r="B57" s="19" t="s">
        <v>132</v>
      </c>
    </row>
    <row r="58" spans="2:2" x14ac:dyDescent="0.4">
      <c r="B58" s="19" t="s">
        <v>133</v>
      </c>
    </row>
    <row r="59" spans="2:2" x14ac:dyDescent="0.4">
      <c r="B59" s="19" t="s">
        <v>134</v>
      </c>
    </row>
    <row r="60" spans="2:2" x14ac:dyDescent="0.4">
      <c r="B60" s="19" t="s">
        <v>135</v>
      </c>
    </row>
  </sheetData>
  <phoneticPr fontId="1"/>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B60"/>
  <sheetViews>
    <sheetView showGridLines="0" workbookViewId="0"/>
  </sheetViews>
  <sheetFormatPr defaultColWidth="3.125" defaultRowHeight="18.75" x14ac:dyDescent="0.4"/>
  <cols>
    <col min="1" max="16384" width="3.125" style="19"/>
  </cols>
  <sheetData>
    <row r="1" spans="1:2" ht="25.5" x14ac:dyDescent="0.4">
      <c r="A1" s="24" t="s">
        <v>105</v>
      </c>
    </row>
    <row r="3" spans="1:2" x14ac:dyDescent="0.4">
      <c r="A3" s="19" t="s">
        <v>52</v>
      </c>
    </row>
    <row r="4" spans="1:2" x14ac:dyDescent="0.4">
      <c r="A4" s="19" t="s">
        <v>62</v>
      </c>
    </row>
    <row r="5" spans="1:2" x14ac:dyDescent="0.4">
      <c r="A5" s="19" t="s">
        <v>61</v>
      </c>
    </row>
    <row r="6" spans="1:2" x14ac:dyDescent="0.4">
      <c r="A6" s="19" t="s">
        <v>60</v>
      </c>
    </row>
    <row r="7" spans="1:2" x14ac:dyDescent="0.4">
      <c r="B7" s="19" t="s">
        <v>110</v>
      </c>
    </row>
    <row r="16" spans="1:2" x14ac:dyDescent="0.4">
      <c r="A16" s="19" t="s">
        <v>65</v>
      </c>
    </row>
    <row r="18" spans="1:2" x14ac:dyDescent="0.4">
      <c r="A18" s="19" t="s">
        <v>66</v>
      </c>
    </row>
    <row r="19" spans="1:2" x14ac:dyDescent="0.4">
      <c r="A19" s="19" t="s">
        <v>53</v>
      </c>
    </row>
    <row r="20" spans="1:2" x14ac:dyDescent="0.4">
      <c r="B20" s="19" t="s">
        <v>56</v>
      </c>
    </row>
    <row r="21" spans="1:2" x14ac:dyDescent="0.4">
      <c r="B21" s="19" t="s">
        <v>54</v>
      </c>
    </row>
    <row r="22" spans="1:2" x14ac:dyDescent="0.4">
      <c r="B22" s="19" t="s">
        <v>138</v>
      </c>
    </row>
    <row r="24" spans="1:2" x14ac:dyDescent="0.4">
      <c r="A24" s="19" t="s">
        <v>55</v>
      </c>
    </row>
    <row r="25" spans="1:2" x14ac:dyDescent="0.4">
      <c r="B25" s="19" t="s">
        <v>57</v>
      </c>
    </row>
    <row r="31" spans="1:2" x14ac:dyDescent="0.4">
      <c r="B31" s="19" t="s">
        <v>58</v>
      </c>
    </row>
    <row r="32" spans="1:2" x14ac:dyDescent="0.4">
      <c r="B32" s="19" t="s">
        <v>140</v>
      </c>
    </row>
    <row r="34" spans="1:2" x14ac:dyDescent="0.4">
      <c r="B34" s="19" t="s">
        <v>63</v>
      </c>
    </row>
    <row r="37" spans="1:2" x14ac:dyDescent="0.4">
      <c r="A37" s="19" t="s">
        <v>59</v>
      </c>
    </row>
    <row r="38" spans="1:2" x14ac:dyDescent="0.4">
      <c r="B38" s="19" t="s">
        <v>64</v>
      </c>
    </row>
    <row r="39" spans="1:2" x14ac:dyDescent="0.4">
      <c r="B39" s="19" t="s">
        <v>106</v>
      </c>
    </row>
    <row r="51" spans="2:2" x14ac:dyDescent="0.4">
      <c r="B51" s="19" t="s">
        <v>108</v>
      </c>
    </row>
    <row r="52" spans="2:2" x14ac:dyDescent="0.4">
      <c r="B52" s="19" t="s">
        <v>107</v>
      </c>
    </row>
    <row r="53" spans="2:2" x14ac:dyDescent="0.4">
      <c r="B53" s="19" t="s">
        <v>109</v>
      </c>
    </row>
    <row r="55" spans="2:2" x14ac:dyDescent="0.4">
      <c r="B55" s="19" t="s">
        <v>67</v>
      </c>
    </row>
    <row r="56" spans="2:2" x14ac:dyDescent="0.4">
      <c r="B56" s="19" t="s">
        <v>68</v>
      </c>
    </row>
    <row r="57" spans="2:2" x14ac:dyDescent="0.4">
      <c r="B57" s="19" t="s">
        <v>69</v>
      </c>
    </row>
    <row r="58" spans="2:2" x14ac:dyDescent="0.4">
      <c r="B58" s="19" t="s">
        <v>70</v>
      </c>
    </row>
    <row r="59" spans="2:2" x14ac:dyDescent="0.4">
      <c r="B59" s="19" t="s">
        <v>71</v>
      </c>
    </row>
    <row r="60" spans="2:2" x14ac:dyDescent="0.4">
      <c r="B60" s="19" t="s">
        <v>72</v>
      </c>
    </row>
  </sheetData>
  <phoneticPr fontId="1"/>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B20"/>
  <sheetViews>
    <sheetView workbookViewId="0"/>
  </sheetViews>
  <sheetFormatPr defaultRowHeight="18.75" x14ac:dyDescent="0.4"/>
  <cols>
    <col min="1" max="2" width="50.625" customWidth="1"/>
  </cols>
  <sheetData>
    <row r="1" spans="1:2" x14ac:dyDescent="0.4">
      <c r="A1" s="19" t="s">
        <v>17</v>
      </c>
      <c r="B1" s="19" t="s">
        <v>18</v>
      </c>
    </row>
    <row r="2" spans="1:2" x14ac:dyDescent="0.4">
      <c r="A2" t="s">
        <v>27</v>
      </c>
      <c r="B2" t="s">
        <v>28</v>
      </c>
    </row>
    <row r="3" spans="1:2" x14ac:dyDescent="0.4">
      <c r="A3" t="s">
        <v>25</v>
      </c>
      <c r="B3" t="s">
        <v>24</v>
      </c>
    </row>
    <row r="4" spans="1:2" x14ac:dyDescent="0.4">
      <c r="A4" t="s">
        <v>51</v>
      </c>
      <c r="B4" t="s">
        <v>50</v>
      </c>
    </row>
    <row r="5" spans="1:2" x14ac:dyDescent="0.4">
      <c r="A5" t="s">
        <v>30</v>
      </c>
      <c r="B5" t="s">
        <v>29</v>
      </c>
    </row>
    <row r="6" spans="1:2" x14ac:dyDescent="0.4">
      <c r="A6" t="s">
        <v>34</v>
      </c>
      <c r="B6" t="s">
        <v>31</v>
      </c>
    </row>
    <row r="7" spans="1:2" x14ac:dyDescent="0.4">
      <c r="A7" t="s">
        <v>35</v>
      </c>
      <c r="B7" t="s">
        <v>32</v>
      </c>
    </row>
    <row r="8" spans="1:2" x14ac:dyDescent="0.4">
      <c r="A8" t="s">
        <v>36</v>
      </c>
      <c r="B8" t="s">
        <v>33</v>
      </c>
    </row>
    <row r="9" spans="1:2" x14ac:dyDescent="0.4">
      <c r="A9" t="s">
        <v>38</v>
      </c>
      <c r="B9" t="s">
        <v>1</v>
      </c>
    </row>
    <row r="10" spans="1:2" x14ac:dyDescent="0.4">
      <c r="A10" t="s">
        <v>37</v>
      </c>
      <c r="B10" t="s">
        <v>12</v>
      </c>
    </row>
    <row r="11" spans="1:2" x14ac:dyDescent="0.4">
      <c r="A11" t="s">
        <v>39</v>
      </c>
      <c r="B11" t="s">
        <v>13</v>
      </c>
    </row>
    <row r="12" spans="1:2" x14ac:dyDescent="0.4">
      <c r="A12" t="s">
        <v>40</v>
      </c>
      <c r="B12" t="s">
        <v>14</v>
      </c>
    </row>
    <row r="13" spans="1:2" x14ac:dyDescent="0.4">
      <c r="A13" t="s">
        <v>41</v>
      </c>
      <c r="B13" t="s">
        <v>26</v>
      </c>
    </row>
    <row r="14" spans="1:2" x14ac:dyDescent="0.4">
      <c r="A14" t="s">
        <v>43</v>
      </c>
      <c r="B14" t="s">
        <v>42</v>
      </c>
    </row>
    <row r="15" spans="1:2" x14ac:dyDescent="0.4">
      <c r="A15" t="s">
        <v>44</v>
      </c>
      <c r="B15" t="s">
        <v>47</v>
      </c>
    </row>
    <row r="16" spans="1:2" x14ac:dyDescent="0.4">
      <c r="A16" t="s">
        <v>45</v>
      </c>
      <c r="B16" t="s">
        <v>48</v>
      </c>
    </row>
    <row r="17" spans="1:2" x14ac:dyDescent="0.4">
      <c r="A17" t="s">
        <v>46</v>
      </c>
      <c r="B17" t="s">
        <v>49</v>
      </c>
    </row>
    <row r="18" spans="1:2" x14ac:dyDescent="0.4">
      <c r="A18" t="s">
        <v>76</v>
      </c>
      <c r="B18" t="s">
        <v>75</v>
      </c>
    </row>
    <row r="19" spans="1:2" x14ac:dyDescent="0.4">
      <c r="A19" t="s">
        <v>79</v>
      </c>
      <c r="B19" t="s">
        <v>80</v>
      </c>
    </row>
    <row r="20" spans="1:2" x14ac:dyDescent="0.4">
      <c r="A20" t="s">
        <v>144</v>
      </c>
      <c r="B20" t="s">
        <v>143</v>
      </c>
    </row>
  </sheetData>
  <sheetProtection selectLockedCells="1"/>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dimension ref="A1:D4"/>
  <sheetViews>
    <sheetView workbookViewId="0"/>
  </sheetViews>
  <sheetFormatPr defaultRowHeight="18.75" x14ac:dyDescent="0.4"/>
  <sheetData>
    <row r="1" spans="1:4" x14ac:dyDescent="0.4">
      <c r="A1" t="s">
        <v>15</v>
      </c>
      <c r="B1">
        <v>1</v>
      </c>
      <c r="D1" t="str">
        <f>INDEX(wording!$A:$B,2,VLOOKUP(Introduction!$AF$1,List!$A:$B,2,FALSE))</f>
        <v>Introduction_English</v>
      </c>
    </row>
    <row r="2" spans="1:4" x14ac:dyDescent="0.4">
      <c r="A2" t="s">
        <v>16</v>
      </c>
      <c r="B2">
        <v>2</v>
      </c>
      <c r="D2" t="str">
        <f>INDEX(wording!$A:$B,3,VLOOKUP(Introduction!$AF$1,List!$A:$B,2,FALSE))</f>
        <v>Create_English</v>
      </c>
    </row>
    <row r="3" spans="1:4" x14ac:dyDescent="0.4">
      <c r="D3" t="str">
        <f>INDEX(wording!$A:$B,4,VLOOKUP(Introduction!$AF$1,List!$A:$B,2,FALSE))</f>
        <v>OpcuaCollectInfo_English</v>
      </c>
    </row>
    <row r="4" spans="1:4" x14ac:dyDescent="0.4">
      <c r="D4" t="str">
        <f>INDEX(wording!$A:$B,19,VLOOKUP(Introduction!$AF$1,List!$A:$B,2,FALSE))</f>
        <v>ChangeLog_English</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
  <sheetViews>
    <sheetView showGridLines="0" workbookViewId="0"/>
  </sheetViews>
  <sheetFormatPr defaultRowHeight="18.75" x14ac:dyDescent="0.4"/>
  <cols>
    <col min="1" max="1" width="10.625" customWidth="1"/>
    <col min="2" max="2" width="100.625" customWidth="1"/>
  </cols>
  <sheetData/>
  <sheetProtection algorithmName="SHA-512" hashValue="5IYwi141j2YXY9Zim6/VFoACM76MM2JMGuD1ntfvtvU001N6X2Jjimso+vOJefdLyA2dQ1KpmHpwb/aRjVG9oQ==" saltValue="rZxvJi6tECztE82gADRfVQ==" spinCount="100000" sheet="1" objects="1" scenarios="1" selectLockedCells="1"/>
  <phoneticPr fontId="1"/>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40"/>
  <sheetViews>
    <sheetView showGridLines="0" zoomScaleNormal="100" workbookViewId="0"/>
  </sheetViews>
  <sheetFormatPr defaultColWidth="3.125" defaultRowHeight="18.75" x14ac:dyDescent="0.4"/>
  <sheetData>
    <row r="1" spans="1:1" ht="25.5" customHeight="1" x14ac:dyDescent="0.4">
      <c r="A1" s="21"/>
    </row>
    <row r="3" spans="1:1" x14ac:dyDescent="0.4">
      <c r="A3" s="21"/>
    </row>
    <row r="22" spans="1:1" x14ac:dyDescent="0.4">
      <c r="A22" s="21"/>
    </row>
    <row r="40" spans="1:1" x14ac:dyDescent="0.4">
      <c r="A40" s="21"/>
    </row>
  </sheetData>
  <sheetProtection algorithmName="SHA-512" hashValue="SV1HG1h2DmiUJ6FxCRzo+Rg3NYiAYJchkDDPUSjqQ8DpHS9CMKU92bOcJCYcmHOCCV8igYfbgY5HmCXoZ2BKqg==" saltValue="lGy00sBi8Ljr0upEPPC7kQ==" spinCount="100000" sheet="1" objects="1" scenarios="1" selectLockedCells="1"/>
  <phoneticPr fontId="1"/>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
  <sheetViews>
    <sheetView showGridLines="0" zoomScaleNormal="100" workbookViewId="0"/>
  </sheetViews>
  <sheetFormatPr defaultColWidth="3.125" defaultRowHeight="18.75" x14ac:dyDescent="0.4"/>
  <sheetData>
    <row r="1" ht="25.5" customHeight="1" x14ac:dyDescent="0.4"/>
  </sheetData>
  <sheetProtection algorithmName="SHA-512" hashValue="6WJiR5R8zjNXWQTdy74CVJQWbHAfI4ITqUhIzR5lqXBFPr0cMX6NWUIZogJGh65O6fRSQ6IIl4RkqdZZxWe5mw==" saltValue="T9n8SUuom3cb4E8Mv+2CXA==" spinCount="100000" sheet="1" objects="1" scenarios="1" selectLockedCells="1"/>
  <phoneticPr fontId="1"/>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tabColor rgb="FFFFFF00"/>
  </sheetPr>
  <dimension ref="A1:B3"/>
  <sheetViews>
    <sheetView showGridLines="0" workbookViewId="0"/>
  </sheetViews>
  <sheetFormatPr defaultRowHeight="18.75" x14ac:dyDescent="0.4"/>
  <cols>
    <col min="1" max="1" width="10.625" customWidth="1"/>
    <col min="2" max="2" width="100.625" customWidth="1"/>
  </cols>
  <sheetData>
    <row r="1" spans="1:2" x14ac:dyDescent="0.4">
      <c r="A1" s="18" t="s">
        <v>7</v>
      </c>
      <c r="B1" s="18" t="s">
        <v>77</v>
      </c>
    </row>
    <row r="2" spans="1:2" x14ac:dyDescent="0.4">
      <c r="A2" s="17" t="s">
        <v>8</v>
      </c>
      <c r="B2" s="17" t="s">
        <v>78</v>
      </c>
    </row>
    <row r="3" spans="1:2" ht="112.5" x14ac:dyDescent="0.4">
      <c r="A3" s="17" t="s">
        <v>146</v>
      </c>
      <c r="B3" s="50" t="s">
        <v>147</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B3"/>
  <sheetViews>
    <sheetView showGridLines="0" workbookViewId="0"/>
  </sheetViews>
  <sheetFormatPr defaultRowHeight="18.75" x14ac:dyDescent="0.4"/>
  <cols>
    <col min="1" max="1" width="10.625" customWidth="1"/>
    <col min="2" max="2" width="100.625" customWidth="1"/>
  </cols>
  <sheetData>
    <row r="1" spans="1:2" x14ac:dyDescent="0.4">
      <c r="A1" s="18" t="s">
        <v>7</v>
      </c>
      <c r="B1" s="18" t="s">
        <v>74</v>
      </c>
    </row>
    <row r="2" spans="1:2" x14ac:dyDescent="0.4">
      <c r="A2" s="17" t="s">
        <v>8</v>
      </c>
      <c r="B2" s="17" t="s">
        <v>9</v>
      </c>
    </row>
    <row r="3" spans="1:2" ht="112.5" x14ac:dyDescent="0.4">
      <c r="A3" s="17" t="s">
        <v>146</v>
      </c>
      <c r="B3" s="50" t="s">
        <v>148</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rgb="FFFFFF00"/>
  </sheetPr>
  <dimension ref="A1:O19"/>
  <sheetViews>
    <sheetView showGridLines="0" workbookViewId="0"/>
  </sheetViews>
  <sheetFormatPr defaultColWidth="3.125" defaultRowHeight="18.75" x14ac:dyDescent="0.4"/>
  <cols>
    <col min="1" max="27" width="3.125" style="19"/>
    <col min="28" max="28" width="3.125" style="19" customWidth="1"/>
    <col min="29" max="16384" width="3.125" style="19"/>
  </cols>
  <sheetData>
    <row r="1" spans="1:15" x14ac:dyDescent="0.4">
      <c r="A1" s="25" t="s">
        <v>73</v>
      </c>
    </row>
    <row r="2" spans="1:15" x14ac:dyDescent="0.4">
      <c r="A2" s="16" t="s">
        <v>139</v>
      </c>
    </row>
    <row r="3" spans="1:15" x14ac:dyDescent="0.4">
      <c r="A3" s="16" t="s">
        <v>82</v>
      </c>
    </row>
    <row r="4" spans="1:15" x14ac:dyDescent="0.4">
      <c r="A4" s="16" t="s">
        <v>83</v>
      </c>
    </row>
    <row r="5" spans="1:15" x14ac:dyDescent="0.4">
      <c r="A5" s="16" t="s">
        <v>84</v>
      </c>
    </row>
    <row r="6" spans="1:15" x14ac:dyDescent="0.4">
      <c r="A6" s="16"/>
    </row>
    <row r="7" spans="1:15" x14ac:dyDescent="0.4">
      <c r="A7" s="16"/>
    </row>
    <row r="8" spans="1:15" x14ac:dyDescent="0.4">
      <c r="A8" s="25" t="s">
        <v>85</v>
      </c>
    </row>
    <row r="9" spans="1:15" x14ac:dyDescent="0.4">
      <c r="A9" s="16" t="s">
        <v>86</v>
      </c>
    </row>
    <row r="10" spans="1:15" x14ac:dyDescent="0.4">
      <c r="A10" s="16" t="s">
        <v>87</v>
      </c>
    </row>
    <row r="11" spans="1:15" x14ac:dyDescent="0.4">
      <c r="A11" s="16" t="s">
        <v>88</v>
      </c>
    </row>
    <row r="12" spans="1:15" x14ac:dyDescent="0.4">
      <c r="A12" s="16" t="s">
        <v>89</v>
      </c>
    </row>
    <row r="13" spans="1:15" x14ac:dyDescent="0.4">
      <c r="A13" s="16"/>
    </row>
    <row r="14" spans="1:15" x14ac:dyDescent="0.4">
      <c r="A14" s="16"/>
    </row>
    <row r="15" spans="1:15" x14ac:dyDescent="0.4">
      <c r="A15" s="16"/>
    </row>
    <row r="16" spans="1:15" x14ac:dyDescent="0.4">
      <c r="A16" s="16"/>
      <c r="O16" s="26"/>
    </row>
    <row r="17" spans="1:15" x14ac:dyDescent="0.4">
      <c r="A17" s="16"/>
      <c r="O17" s="26"/>
    </row>
    <row r="18" spans="1:15" x14ac:dyDescent="0.4">
      <c r="A18" s="16"/>
      <c r="O18" s="26"/>
    </row>
    <row r="19" spans="1:15" x14ac:dyDescent="0.4">
      <c r="A19" s="16"/>
      <c r="O19" s="26"/>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AB18"/>
  <sheetViews>
    <sheetView showGridLines="0" zoomScaleNormal="100" workbookViewId="0"/>
  </sheetViews>
  <sheetFormatPr defaultColWidth="3.125" defaultRowHeight="18.75" x14ac:dyDescent="0.4"/>
  <cols>
    <col min="1" max="27" width="3.125" style="19"/>
    <col min="28" max="28" width="3.125" style="19" customWidth="1"/>
    <col min="29" max="16384" width="3.125" style="19"/>
  </cols>
  <sheetData>
    <row r="1" spans="1:28" x14ac:dyDescent="0.4">
      <c r="A1" s="25" t="s">
        <v>6</v>
      </c>
    </row>
    <row r="2" spans="1:28" x14ac:dyDescent="0.4">
      <c r="A2" s="16" t="s">
        <v>137</v>
      </c>
    </row>
    <row r="3" spans="1:28" x14ac:dyDescent="0.4">
      <c r="A3" s="16" t="s">
        <v>10</v>
      </c>
    </row>
    <row r="4" spans="1:28" x14ac:dyDescent="0.4">
      <c r="A4" s="16" t="s">
        <v>11</v>
      </c>
    </row>
    <row r="5" spans="1:28" x14ac:dyDescent="0.4">
      <c r="A5" s="16" t="s">
        <v>81</v>
      </c>
      <c r="B5" s="27"/>
      <c r="C5" s="27"/>
      <c r="D5" s="27"/>
      <c r="E5" s="27"/>
      <c r="F5" s="27"/>
      <c r="G5" s="27"/>
      <c r="H5" s="27"/>
      <c r="I5" s="27"/>
      <c r="J5" s="27"/>
      <c r="K5" s="27"/>
      <c r="L5" s="27"/>
      <c r="M5" s="27"/>
      <c r="N5" s="27"/>
      <c r="O5" s="27"/>
      <c r="P5" s="27"/>
      <c r="Q5" s="27"/>
      <c r="R5" s="27"/>
      <c r="S5" s="27"/>
      <c r="T5" s="27"/>
      <c r="U5" s="27"/>
      <c r="V5" s="27"/>
      <c r="W5" s="27"/>
      <c r="X5" s="27"/>
      <c r="Y5" s="27"/>
      <c r="Z5" s="27"/>
      <c r="AA5" s="27"/>
      <c r="AB5" s="27"/>
    </row>
    <row r="6" spans="1:28" x14ac:dyDescent="0.4">
      <c r="A6" s="16"/>
    </row>
    <row r="7" spans="1:28" x14ac:dyDescent="0.4">
      <c r="A7" s="25" t="s">
        <v>0</v>
      </c>
    </row>
    <row r="8" spans="1:28" x14ac:dyDescent="0.4">
      <c r="A8" s="16" t="s">
        <v>2</v>
      </c>
    </row>
    <row r="9" spans="1:28" x14ac:dyDescent="0.4">
      <c r="A9" s="16" t="s">
        <v>3</v>
      </c>
    </row>
    <row r="10" spans="1:28" x14ac:dyDescent="0.4">
      <c r="A10" s="16" t="s">
        <v>4</v>
      </c>
    </row>
    <row r="11" spans="1:28" x14ac:dyDescent="0.4">
      <c r="A11" s="16" t="s">
        <v>5</v>
      </c>
    </row>
    <row r="12" spans="1:28" x14ac:dyDescent="0.4">
      <c r="A12" s="16"/>
    </row>
    <row r="13" spans="1:28" x14ac:dyDescent="0.4">
      <c r="A13" s="16"/>
    </row>
    <row r="14" spans="1:28" x14ac:dyDescent="0.4">
      <c r="A14" s="16"/>
    </row>
    <row r="15" spans="1:28" x14ac:dyDescent="0.4">
      <c r="A15" s="16"/>
      <c r="O15" s="26"/>
    </row>
    <row r="16" spans="1:28" x14ac:dyDescent="0.4">
      <c r="A16" s="16"/>
      <c r="O16" s="26"/>
    </row>
    <row r="17" spans="1:15" x14ac:dyDescent="0.4">
      <c r="A17" s="16"/>
      <c r="O17" s="26"/>
    </row>
    <row r="18" spans="1:15" x14ac:dyDescent="0.4">
      <c r="A18" s="16"/>
      <c r="O18" s="26"/>
    </row>
  </sheetData>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5">
    <tabColor rgb="FFFFFF00"/>
  </sheetPr>
  <dimension ref="A1:AK40"/>
  <sheetViews>
    <sheetView showGridLines="0" zoomScaleNormal="100" workbookViewId="0"/>
  </sheetViews>
  <sheetFormatPr defaultColWidth="3.125" defaultRowHeight="18.75" x14ac:dyDescent="0.4"/>
  <cols>
    <col min="1" max="16384" width="3.125" style="19"/>
  </cols>
  <sheetData>
    <row r="1" spans="1:37" ht="25.5" x14ac:dyDescent="0.4">
      <c r="A1" s="24" t="s">
        <v>94</v>
      </c>
    </row>
    <row r="3" spans="1:37" x14ac:dyDescent="0.4">
      <c r="A3" s="28" t="s">
        <v>95</v>
      </c>
    </row>
    <row r="4" spans="1:37" x14ac:dyDescent="0.4">
      <c r="A4" s="19" t="s">
        <v>96</v>
      </c>
    </row>
    <row r="5" spans="1:37" x14ac:dyDescent="0.4">
      <c r="A5" s="19" t="s">
        <v>97</v>
      </c>
    </row>
    <row r="6" spans="1:37" x14ac:dyDescent="0.4">
      <c r="A6" s="19" t="s">
        <v>98</v>
      </c>
    </row>
    <row r="8" spans="1:37" x14ac:dyDescent="0.4">
      <c r="B8" s="29"/>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1"/>
    </row>
    <row r="9" spans="1:37" x14ac:dyDescent="0.4">
      <c r="B9" s="32"/>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4"/>
    </row>
    <row r="10" spans="1:37" s="35" customFormat="1" x14ac:dyDescent="0.4">
      <c r="B10" s="36"/>
      <c r="C10" s="33"/>
      <c r="D10" s="33"/>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8"/>
    </row>
    <row r="11" spans="1:37" s="35" customFormat="1" x14ac:dyDescent="0.4">
      <c r="B11" s="36"/>
      <c r="C11" s="33"/>
      <c r="D11" s="33"/>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8"/>
    </row>
    <row r="12" spans="1:37" s="35" customFormat="1" x14ac:dyDescent="0.4">
      <c r="B12" s="36"/>
      <c r="C12" s="33"/>
      <c r="D12" s="33"/>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8"/>
    </row>
    <row r="13" spans="1:37" x14ac:dyDescent="0.4">
      <c r="B13" s="32"/>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4"/>
    </row>
    <row r="14" spans="1:37" x14ac:dyDescent="0.4">
      <c r="B14" s="32"/>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4"/>
    </row>
    <row r="15" spans="1:37" x14ac:dyDescent="0.4">
      <c r="B15" s="32"/>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4"/>
    </row>
    <row r="16" spans="1:37" x14ac:dyDescent="0.4">
      <c r="B16" s="32"/>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4"/>
    </row>
    <row r="17" spans="1:37" x14ac:dyDescent="0.4">
      <c r="B17" s="32"/>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4"/>
    </row>
    <row r="18" spans="1:37" x14ac:dyDescent="0.4">
      <c r="B18" s="32"/>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4"/>
    </row>
    <row r="19" spans="1:37" x14ac:dyDescent="0.4">
      <c r="B19" s="32"/>
      <c r="C19" s="33"/>
      <c r="D19" s="33"/>
      <c r="E19" s="33"/>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4"/>
    </row>
    <row r="20" spans="1:37" x14ac:dyDescent="0.4">
      <c r="B20" s="39"/>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1"/>
    </row>
    <row r="22" spans="1:37" x14ac:dyDescent="0.4">
      <c r="A22" s="28" t="s">
        <v>99</v>
      </c>
      <c r="B22" s="26"/>
    </row>
    <row r="23" spans="1:37" x14ac:dyDescent="0.4">
      <c r="A23" s="19" t="s">
        <v>100</v>
      </c>
      <c r="B23" s="26"/>
    </row>
    <row r="24" spans="1:37" x14ac:dyDescent="0.4">
      <c r="A24" s="19" t="s">
        <v>101</v>
      </c>
    </row>
    <row r="25" spans="1:37" x14ac:dyDescent="0.4">
      <c r="A25" s="19" t="s">
        <v>102</v>
      </c>
    </row>
    <row r="27" spans="1:37" x14ac:dyDescent="0.4">
      <c r="B27" s="29"/>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1"/>
    </row>
    <row r="28" spans="1:37" x14ac:dyDescent="0.4">
      <c r="B28" s="32"/>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4"/>
    </row>
    <row r="29" spans="1:37" x14ac:dyDescent="0.4">
      <c r="B29" s="32"/>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4"/>
    </row>
    <row r="30" spans="1:37" x14ac:dyDescent="0.4">
      <c r="B30" s="32"/>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4"/>
    </row>
    <row r="31" spans="1:37" x14ac:dyDescent="0.4">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4"/>
    </row>
    <row r="32" spans="1:37" x14ac:dyDescent="0.4">
      <c r="B32" s="32"/>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4"/>
    </row>
    <row r="33" spans="1:37" x14ac:dyDescent="0.4">
      <c r="B33" s="32"/>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4"/>
    </row>
    <row r="34" spans="1:37" x14ac:dyDescent="0.4">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4"/>
    </row>
    <row r="35" spans="1:37" x14ac:dyDescent="0.4">
      <c r="B35" s="32"/>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4"/>
    </row>
    <row r="36" spans="1:37" x14ac:dyDescent="0.4">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4"/>
    </row>
    <row r="37" spans="1:37" x14ac:dyDescent="0.4">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4"/>
    </row>
    <row r="38" spans="1:37" x14ac:dyDescent="0.4">
      <c r="B38" s="39"/>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1"/>
    </row>
    <row r="39" spans="1:37" x14ac:dyDescent="0.4">
      <c r="B39" s="30"/>
      <c r="C39" s="30"/>
      <c r="D39" s="30"/>
      <c r="E39" s="30"/>
      <c r="F39" s="30"/>
      <c r="G39" s="30"/>
      <c r="H39" s="30"/>
      <c r="I39" s="30"/>
      <c r="J39" s="30"/>
      <c r="K39" s="30"/>
      <c r="L39" s="30"/>
      <c r="M39" s="30"/>
      <c r="N39" s="30"/>
      <c r="O39" s="30"/>
    </row>
    <row r="40" spans="1:37" x14ac:dyDescent="0.4">
      <c r="A40" s="28" t="s">
        <v>104</v>
      </c>
    </row>
  </sheetData>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6625" r:id="rId4" name="Button 1">
              <controlPr defaultSize="0" print="0" autoFill="0" autoPict="0">
                <anchor moveWithCells="1" sizeWithCells="1">
                  <from>
                    <xdr:col>2</xdr:col>
                    <xdr:colOff>0</xdr:colOff>
                    <xdr:row>17</xdr:row>
                    <xdr:rowOff>0</xdr:rowOff>
                  </from>
                  <to>
                    <xdr:col>17</xdr:col>
                    <xdr:colOff>104775</xdr:colOff>
                    <xdr:row>19</xdr:row>
                    <xdr:rowOff>0</xdr:rowOff>
                  </to>
                </anchor>
              </controlPr>
            </control>
          </mc:Choice>
        </mc:AlternateContent>
        <mc:AlternateContent xmlns:mc="http://schemas.openxmlformats.org/markup-compatibility/2006">
          <mc:Choice Requires="x14">
            <control shapeId="26626" r:id="rId5" name="Button 2">
              <controlPr defaultSize="0" print="0" autoFill="0" autoPict="0">
                <anchor moveWithCells="1" sizeWithCells="1">
                  <from>
                    <xdr:col>2</xdr:col>
                    <xdr:colOff>0</xdr:colOff>
                    <xdr:row>31</xdr:row>
                    <xdr:rowOff>0</xdr:rowOff>
                  </from>
                  <to>
                    <xdr:col>17</xdr:col>
                    <xdr:colOff>104775</xdr:colOff>
                    <xdr:row>33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12</vt:i4>
      </vt:variant>
    </vt:vector>
  </HeadingPairs>
  <TitlesOfParts>
    <vt:vector size="16" baseType="lpstr">
      <vt:lpstr>Introduction</vt:lpstr>
      <vt:lpstr>Change log</vt:lpstr>
      <vt:lpstr>Create</vt:lpstr>
      <vt:lpstr>OPC UA Collection Information</vt:lpstr>
      <vt:lpstr>ChangeLog_English</vt:lpstr>
      <vt:lpstr>ChangeLog_Japanese</vt:lpstr>
      <vt:lpstr>Create</vt:lpstr>
      <vt:lpstr>Create_English</vt:lpstr>
      <vt:lpstr>Create_Japanese</vt:lpstr>
      <vt:lpstr>Import</vt:lpstr>
      <vt:lpstr>Introduction_English</vt:lpstr>
      <vt:lpstr>Introduction_Japanese</vt:lpstr>
      <vt:lpstr>OpcuaCollectInfo_English</vt:lpstr>
      <vt:lpstr>OpcuaCollectInfo_Japanese</vt:lpstr>
      <vt:lpstr>Output</vt:lpstr>
      <vt:lpstr>wording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"silex technology、Inc."</dc:creator>
  <cp:lastModifiedBy>agata</cp:lastModifiedBy>
  <cp:lastPrinted>2019-02-21T06:25:50Z</cp:lastPrinted>
  <dcterms:created xsi:type="dcterms:W3CDTF">2018-11-15T00:40:10Z</dcterms:created>
  <dcterms:modified xsi:type="dcterms:W3CDTF">2021-05-31T07:56:37Z</dcterms:modified>
</cp:coreProperties>
</file>